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CARTYF\Desktop\"/>
    </mc:Choice>
  </mc:AlternateContent>
  <bookViews>
    <workbookView xWindow="0" yWindow="0" windowWidth="21600" windowHeight="10070"/>
  </bookViews>
  <sheets>
    <sheet name="Disclaimer" sheetId="15" r:id="rId1"/>
    <sheet name="Administrator's Guidance Notes" sheetId="16" r:id="rId2"/>
    <sheet name="CNER Calculation Tool" sheetId="9" r:id="rId3"/>
    <sheet name="Table 1 - NRA 66" sheetId="14" state="hidden" r:id="rId4"/>
    <sheet name="Table 2 - NRA 67" sheetId="13" state="hidden" r:id="rId5"/>
    <sheet name="Table 3 - NRA 68" sheetId="12" state="hidden"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9" l="1"/>
  <c r="B15" i="9" s="1"/>
  <c r="B16" i="9"/>
  <c r="B17" i="9" l="1"/>
  <c r="B20" i="9"/>
  <c r="B21" i="9" l="1"/>
  <c r="B18" i="9"/>
  <c r="B19" i="9" s="1"/>
  <c r="B30" i="9" l="1"/>
  <c r="B22" i="9"/>
  <c r="B31" i="9" s="1"/>
</calcChain>
</file>

<file path=xl/sharedStrings.xml><?xml version="1.0" encoding="utf-8"?>
<sst xmlns="http://schemas.openxmlformats.org/spreadsheetml/2006/main" count="48" uniqueCount="39">
  <si>
    <t>Age at Last Birthday</t>
  </si>
  <si>
    <t xml:space="preserve">Age Last Birthday </t>
  </si>
  <si>
    <t xml:space="preserve">Age Next Birthday </t>
  </si>
  <si>
    <t xml:space="preserve">Single Public Service Pension Scheme </t>
  </si>
  <si>
    <t>PLEASE REVIEW DISCLAIMER AND ADMINISTRATOR GUIDANCE NOTES BEFORE USE</t>
  </si>
  <si>
    <t>Pension Reduction Factors</t>
  </si>
  <si>
    <t>Lump Sum Reduction Factors</t>
  </si>
  <si>
    <t xml:space="preserve">Enter Member Date-of-Birth </t>
  </si>
  <si>
    <t xml:space="preserve">Normal Retirement Age </t>
  </si>
  <si>
    <t xml:space="preserve">Enter Member Early Retirement date </t>
  </si>
  <si>
    <t xml:space="preserve">Enter Gross Annual Pension </t>
  </si>
  <si>
    <t xml:space="preserve">Enter Once-Off Lump Sum amount </t>
  </si>
  <si>
    <t xml:space="preserve">Actuarially Reduced Annual Pension </t>
  </si>
  <si>
    <t xml:space="preserve">Actuarially Reduced Once-off Lump Sum </t>
  </si>
  <si>
    <t xml:space="preserve">Date of Member Last Birthday </t>
  </si>
  <si>
    <t xml:space="preserve">Days - last birthday to date of early retirement </t>
  </si>
  <si>
    <t xml:space="preserve">Pension Reduction Factor Last Birthday </t>
  </si>
  <si>
    <t xml:space="preserve">Pension Reduction Factor Next Birthday </t>
  </si>
  <si>
    <t xml:space="preserve">Lump Sum Reduction Factor Last Birthday </t>
  </si>
  <si>
    <t xml:space="preserve">Lump Sum Reduction Factor Next Birthday </t>
  </si>
  <si>
    <t>NRA</t>
  </si>
  <si>
    <t>Administrators' Guidance Notes</t>
  </si>
  <si>
    <r>
      <rPr>
        <b/>
        <sz val="11"/>
        <color rgb="FF0070C0"/>
        <rFont val="Verdana"/>
        <family val="2"/>
      </rPr>
      <t xml:space="preserve">
</t>
    </r>
    <r>
      <rPr>
        <b/>
        <sz val="11"/>
        <color rgb="FF0070C0"/>
        <rFont val="Verdana"/>
        <family val="2"/>
      </rPr>
      <t xml:space="preserve">
</t>
    </r>
  </si>
  <si>
    <r>
      <rPr>
        <b/>
        <sz val="11"/>
        <color rgb="FF0070C0"/>
        <rFont val="Verdana"/>
        <family val="2"/>
      </rPr>
      <t xml:space="preserve">Who is this Calculation Tool for?
</t>
    </r>
    <r>
      <rPr>
        <sz val="11"/>
        <color theme="1"/>
        <rFont val="Verdana"/>
        <family val="2"/>
      </rPr>
      <t xml:space="preserve">This workbook has been developed for use by pension administrators in the public service.
</t>
    </r>
  </si>
  <si>
    <t>Please read the Disclaimer below</t>
  </si>
  <si>
    <r>
      <t xml:space="preserve">By continuing to use this Calculation Tool, you are deemed to have </t>
    </r>
    <r>
      <rPr>
        <b/>
        <u/>
        <sz val="10"/>
        <color theme="1"/>
        <rFont val="Verdana"/>
        <family val="2"/>
      </rPr>
      <t>accepted and agreed</t>
    </r>
    <r>
      <rPr>
        <b/>
        <sz val="10"/>
        <color theme="1"/>
        <rFont val="Verdana"/>
        <family val="2"/>
      </rPr>
      <t xml:space="preserve"> to this Disclaimer</t>
    </r>
  </si>
  <si>
    <t>Pension Reduction Factor to be applied</t>
  </si>
  <si>
    <t>Lump Sum Reduction Factor to be applied</t>
  </si>
  <si>
    <r>
      <t xml:space="preserve">Administrators' Cost Neutral Early Retirement - actuarially reduced Annual Pension and Lump Sum Calculator </t>
    </r>
    <r>
      <rPr>
        <b/>
        <sz val="16"/>
        <color theme="1"/>
        <rFont val="Verdana"/>
        <family val="2"/>
      </rPr>
      <t>(for standard accrual members)</t>
    </r>
  </si>
  <si>
    <r>
      <rPr>
        <b/>
        <sz val="11"/>
        <color rgb="FF0070C0"/>
        <rFont val="Verdana"/>
        <family val="2"/>
      </rPr>
      <t>What does this Calculation Tool do?</t>
    </r>
    <r>
      <rPr>
        <sz val="11"/>
        <color theme="1"/>
        <rFont val="Verdana"/>
        <family val="2"/>
      </rPr>
      <t xml:space="preserve">
It assists pension administrators to calculate the specific pension and lump-sum actuarial reduction factors to be applied to the gross referable pension and once-off lump sum amounts accrued by eligible, active </t>
    </r>
    <r>
      <rPr>
        <b/>
        <sz val="11"/>
        <color theme="1"/>
        <rFont val="Verdana"/>
        <family val="2"/>
      </rPr>
      <t xml:space="preserve">standard accrual </t>
    </r>
    <r>
      <rPr>
        <sz val="11"/>
        <color theme="1"/>
        <rFont val="Verdana"/>
        <family val="2"/>
      </rPr>
      <t xml:space="preserve">Single Scheme members who wish to avail of Cost Neutral Early Retirement </t>
    </r>
    <r>
      <rPr>
        <b/>
        <sz val="11"/>
        <color theme="1"/>
        <rFont val="Verdana"/>
        <family val="2"/>
      </rPr>
      <t>on or after their 55th birthday</t>
    </r>
    <r>
      <rPr>
        <sz val="11"/>
        <color theme="1"/>
        <rFont val="Verdana"/>
        <family val="2"/>
      </rPr>
      <t xml:space="preserve"> and before the applicable Normal Retirement Age. 
</t>
    </r>
  </si>
  <si>
    <r>
      <rPr>
        <b/>
        <sz val="10"/>
        <color theme="1"/>
        <rFont val="Verdana"/>
        <family val="2"/>
      </rPr>
      <t>Disclaimer</t>
    </r>
    <r>
      <rPr>
        <sz val="10"/>
        <color theme="1"/>
        <rFont val="Verdana"/>
        <family val="2"/>
      </rPr>
      <t xml:space="preserve">
The data, information or results contained in, furnished by or obtained from the use of this Calculation Tool is for the general use of pension administrators with respect to Cost Neutral Early Retirement administration. </t>
    </r>
    <r>
      <rPr>
        <sz val="10"/>
        <color theme="1"/>
        <rFont val="Verdana"/>
        <family val="2"/>
      </rPr>
      <t xml:space="preserve">The outputs of this calculation tool are based on inputs by a pensions administrator.
No responsibility is accepted by or on behalf of the Department of Public Expenditure and Reform for any errors, omissions, or misleading statements obtained through the use of this Calculation Tool. 
The data, information or results obtained through the use of this Calculation Tool have no legal standing. 
The legislation, policies and terms applicable to the Single Public Service Pension Scheme at all times govern any entitlements to benefits under the Scheme.  </t>
    </r>
  </si>
  <si>
    <r>
      <rPr>
        <b/>
        <sz val="11"/>
        <color rgb="FF0070C0"/>
        <rFont val="Verdana"/>
        <family val="2"/>
      </rPr>
      <t>What can the results of this Calculation Tool be used for?</t>
    </r>
    <r>
      <rPr>
        <sz val="11"/>
        <color theme="1"/>
        <rFont val="Verdana"/>
        <family val="2"/>
      </rPr>
      <t xml:space="preserve">
The results may help pension administrators in calculating Cost Neutral Early Retirement benefits payable to an eligible, active scheme member who wishes to avail of Cost Neutral Early Retirement under the Single Scheme and has been approved by his/her Relevant Authority employer to do so. 
It may also assist pension administrators to resolve queries from members of the Single Scheme that are employed by their organisation.  
</t>
    </r>
    <r>
      <rPr>
        <b/>
        <sz val="11"/>
        <color theme="1"/>
        <rFont val="Verdana"/>
        <family val="2"/>
      </rPr>
      <t xml:space="preserve">
</t>
    </r>
    <r>
      <rPr>
        <sz val="11"/>
        <color theme="1"/>
        <rFont val="Verdana"/>
        <family val="2"/>
      </rPr>
      <t xml:space="preserve">
</t>
    </r>
  </si>
  <si>
    <r>
      <rPr>
        <b/>
        <sz val="11"/>
        <color rgb="FF0070C0"/>
        <rFont val="Verdana"/>
        <family val="2"/>
      </rPr>
      <t>What information should be reviewed before using the Calculation Tool?</t>
    </r>
    <r>
      <rPr>
        <sz val="11"/>
        <color theme="1"/>
        <rFont val="Verdana"/>
        <family val="2"/>
      </rPr>
      <t xml:space="preserve">
Before using the CNER Calculation Tool, it is recommended that administrators review relevant Circulars, establish with certainty a Single Pension Scheme member's Normal Retirement Age and </t>
    </r>
    <r>
      <rPr>
        <b/>
        <sz val="11"/>
        <color theme="1"/>
        <rFont val="Verdana"/>
        <family val="2"/>
      </rPr>
      <t>ensure that the member is at least 55 years of age</t>
    </r>
    <r>
      <rPr>
        <sz val="11"/>
        <color theme="1"/>
        <rFont val="Verdana"/>
        <family val="2"/>
      </rPr>
      <t xml:space="preserve"> on the proposed date of early retirement. Only eligible active members in pensionable employment may apply to retire on Cost Neutral Early Retirement grounds. </t>
    </r>
  </si>
  <si>
    <r>
      <t xml:space="preserve">2. Enter Member's </t>
    </r>
    <r>
      <rPr>
        <b/>
        <u/>
        <sz val="10"/>
        <color theme="1"/>
        <rFont val="Verdana"/>
        <family val="2"/>
      </rPr>
      <t>gross</t>
    </r>
    <r>
      <rPr>
        <b/>
        <sz val="10"/>
        <color theme="1"/>
        <rFont val="Verdana"/>
        <family val="2"/>
      </rPr>
      <t xml:space="preserve"> Referable Pension and Lump Sum amounts accrued in respect of all Single Scheme employments</t>
    </r>
  </si>
  <si>
    <r>
      <rPr>
        <b/>
        <sz val="11"/>
        <color rgb="FF0070C0"/>
        <rFont val="Verdana"/>
        <family val="2"/>
      </rPr>
      <t xml:space="preserve">What outputs are displayed by the Calculation Tool?
</t>
    </r>
    <r>
      <rPr>
        <sz val="11"/>
        <color theme="1"/>
        <rFont val="Verdana"/>
        <family val="2"/>
      </rPr>
      <t xml:space="preserve">
Based on the inputs at 1, the outputs at </t>
    </r>
    <r>
      <rPr>
        <b/>
        <sz val="11"/>
        <color theme="1"/>
        <rFont val="Verdana"/>
        <family val="2"/>
      </rPr>
      <t>Cells B19 and B22</t>
    </r>
    <r>
      <rPr>
        <sz val="11"/>
        <color theme="1"/>
        <rFont val="Verdana"/>
        <family val="2"/>
      </rPr>
      <t xml:space="preserve"> in the CNER Calculation Tool are the </t>
    </r>
    <r>
      <rPr>
        <b/>
        <sz val="11"/>
        <color theme="1"/>
        <rFont val="Verdana"/>
        <family val="2"/>
      </rPr>
      <t>cost neutral pension and lump reduction factors</t>
    </r>
    <r>
      <rPr>
        <sz val="11"/>
        <color theme="1"/>
        <rFont val="Verdana"/>
        <family val="2"/>
      </rPr>
      <t xml:space="preserve"> to be applied to the calculated </t>
    </r>
    <r>
      <rPr>
        <b/>
        <sz val="11"/>
        <color theme="1"/>
        <rFont val="Verdana"/>
        <family val="2"/>
      </rPr>
      <t>gross Annual Pension and once-off Lump Sum</t>
    </r>
    <r>
      <rPr>
        <sz val="11"/>
        <color theme="1"/>
        <rFont val="Verdana"/>
        <family val="2"/>
      </rPr>
      <t xml:space="preserve">.
Based on the inputs at 2, the output at </t>
    </r>
    <r>
      <rPr>
        <b/>
        <sz val="11"/>
        <color theme="1"/>
        <rFont val="Verdana"/>
        <family val="2"/>
      </rPr>
      <t>Cells B30 and B31</t>
    </r>
    <r>
      <rPr>
        <sz val="11"/>
        <color theme="1"/>
        <rFont val="Verdana"/>
        <family val="2"/>
      </rPr>
      <t xml:space="preserve"> are the Member's </t>
    </r>
    <r>
      <rPr>
        <b/>
        <sz val="11"/>
        <color theme="1"/>
        <rFont val="Verdana"/>
        <family val="2"/>
      </rPr>
      <t>actuarially reduced annual pension</t>
    </r>
    <r>
      <rPr>
        <sz val="11"/>
        <color theme="1"/>
        <rFont val="Verdana"/>
        <family val="2"/>
      </rPr>
      <t xml:space="preserve"> and</t>
    </r>
    <r>
      <rPr>
        <b/>
        <sz val="11"/>
        <color theme="1"/>
        <rFont val="Verdana"/>
        <family val="2"/>
      </rPr>
      <t xml:space="preserve"> once-off Lump Sum amounts
</t>
    </r>
    <r>
      <rPr>
        <sz val="11"/>
        <color theme="1"/>
        <rFont val="Verdana"/>
        <family val="2"/>
      </rPr>
      <t xml:space="preserve">
</t>
    </r>
    <r>
      <rPr>
        <b/>
        <sz val="11"/>
        <color rgb="FF0070C0"/>
        <rFont val="Verdana"/>
        <family val="2"/>
      </rPr>
      <t xml:space="preserve">
</t>
    </r>
    <r>
      <rPr>
        <sz val="11"/>
        <color theme="1"/>
        <rFont val="Verdana"/>
        <family val="2"/>
      </rPr>
      <t xml:space="preserve">
</t>
    </r>
  </si>
  <si>
    <t xml:space="preserve">1. Insert Member's (i) Date of Birth, (ii) proposed Cost Neutral Early Retirement date and (iii) the date of the member's birthday prior to retirement  </t>
  </si>
  <si>
    <r>
      <rPr>
        <b/>
        <sz val="11"/>
        <color rgb="FF0070C0"/>
        <rFont val="Verdana"/>
        <family val="2"/>
      </rPr>
      <t xml:space="preserve">What information needs to be inserted on this Calculation Tool?
</t>
    </r>
    <r>
      <rPr>
        <sz val="11"/>
        <color theme="1"/>
        <rFont val="Verdana"/>
        <family val="2"/>
      </rPr>
      <t xml:space="preserve">
Administrators need to insert relevant information in the YELLOW FIELDS indicated with arrows on the workbook.  
</t>
    </r>
    <r>
      <rPr>
        <b/>
        <sz val="11"/>
        <color theme="1"/>
        <rFont val="Verdana"/>
        <family val="2"/>
      </rPr>
      <t xml:space="preserve">1. Insert Member's Date of Birth, proposed Cost Neutral Early Retirement date and the date of the member's birthday prior to the proposed retirement date in the format </t>
    </r>
    <r>
      <rPr>
        <b/>
        <sz val="11"/>
        <color rgb="FF0070C0"/>
        <rFont val="Verdana"/>
        <family val="2"/>
      </rPr>
      <t>dd/mm/yyyy</t>
    </r>
    <r>
      <rPr>
        <b/>
        <sz val="11"/>
        <color theme="1"/>
        <rFont val="Verdana"/>
        <family val="2"/>
      </rPr>
      <t xml:space="preserve"> 
</t>
    </r>
    <r>
      <rPr>
        <sz val="11"/>
        <color theme="1"/>
        <rFont val="Verdana"/>
        <family val="2"/>
      </rPr>
      <t xml:space="preserve">
</t>
    </r>
    <r>
      <rPr>
        <b/>
        <sz val="11"/>
        <color theme="1"/>
        <rFont val="Verdana"/>
        <family val="2"/>
      </rPr>
      <t xml:space="preserve">2. Enter Member's gross Referable Pension and Lump Sum amounts accrued in respect of all Single Scheme employments
</t>
    </r>
    <r>
      <rPr>
        <sz val="11"/>
        <color theme="1"/>
        <rFont val="Verdana"/>
        <family val="2"/>
      </rPr>
      <t xml:space="preserve">    
</t>
    </r>
  </si>
  <si>
    <t>You should now read the Administrators' Guidance Notes Tab prior to accessing the Calculation Tool</t>
  </si>
  <si>
    <r>
      <rPr>
        <b/>
        <sz val="16"/>
        <color theme="1"/>
        <rFont val="Verdana"/>
        <family val="2"/>
      </rPr>
      <t>Cost Neutral Early Retirement</t>
    </r>
    <r>
      <rPr>
        <sz val="16"/>
        <color theme="1"/>
        <rFont val="Verdana"/>
        <family val="2"/>
      </rPr>
      <t xml:space="preserve"> - actuarially reduced Annual Pension and Lump Sum Calculator 
</t>
    </r>
    <r>
      <rPr>
        <b/>
        <sz val="16"/>
        <color theme="1"/>
        <rFont val="Verdana"/>
        <family val="2"/>
      </rPr>
      <t xml:space="preserve">for vested </t>
    </r>
    <r>
      <rPr>
        <b/>
        <u/>
        <sz val="16"/>
        <color theme="1"/>
        <rFont val="Verdana"/>
        <family val="2"/>
      </rPr>
      <t>standard accrual</t>
    </r>
    <r>
      <rPr>
        <b/>
        <sz val="16"/>
        <color theme="1"/>
        <rFont val="Verdana"/>
        <family val="2"/>
      </rPr>
      <t xml:space="preserve"> members 55 years of age or more </t>
    </r>
    <r>
      <rPr>
        <sz val="16"/>
        <color theme="1"/>
        <rFont val="Verdana"/>
        <family val="2"/>
      </rPr>
      <t>and</t>
    </r>
    <r>
      <rPr>
        <b/>
        <sz val="16"/>
        <color theme="1"/>
        <rFont val="Verdana"/>
        <family val="2"/>
      </rPr>
      <t xml:space="preserve"> </t>
    </r>
    <r>
      <rPr>
        <sz val="16"/>
        <color theme="1"/>
        <rFont val="Verdana"/>
        <family val="2"/>
      </rPr>
      <t xml:space="preserve">with a Normal Retirement Age 
of </t>
    </r>
    <r>
      <rPr>
        <b/>
        <sz val="16"/>
        <color theme="1"/>
        <rFont val="Verdana"/>
        <family val="2"/>
      </rPr>
      <t>66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</si>
</sst>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809]dd\ mmmm\ yyyy;@"/>
    <numFmt numFmtId="165" formatCode="0.0%"/>
    <numFmt numFmtId="166" formatCode="[$€-83C]#,##0.00"/>
    <numFmt numFmtId="167" formatCode="dd/mm/yyyy;@"/>
  </numFmts>
  <fonts count="28" x14ac:knownFonts="1">
    <font>
      <sz val="11"/>
      <color theme="1"/>
      <name val="Calibri"/>
      <family val="2"/>
      <scheme val="minor"/>
    </font>
    <font>
      <sz val="11"/>
      <color theme="1"/>
      <name val="Calibri"/>
      <family val="2"/>
      <scheme val="minor"/>
    </font>
    <font>
      <b/>
      <sz val="10"/>
      <color theme="1"/>
      <name val="Verdana"/>
      <family val="2"/>
    </font>
    <font>
      <sz val="10"/>
      <color theme="1"/>
      <name val="Verdana"/>
      <family val="2"/>
    </font>
    <font>
      <b/>
      <sz val="22"/>
      <color theme="1"/>
      <name val="Verdana"/>
      <family val="2"/>
    </font>
    <font>
      <sz val="16"/>
      <color theme="1"/>
      <name val="Verdana"/>
      <family val="2"/>
    </font>
    <font>
      <sz val="11"/>
      <color theme="1"/>
      <name val="Verdana"/>
      <family val="2"/>
    </font>
    <font>
      <sz val="10"/>
      <color indexed="8"/>
      <name val="Arial"/>
      <family val="2"/>
    </font>
    <font>
      <b/>
      <sz val="16"/>
      <color theme="0"/>
      <name val="Verdana"/>
      <family val="2"/>
    </font>
    <font>
      <b/>
      <sz val="16"/>
      <color theme="1"/>
      <name val="Verdana"/>
      <family val="2"/>
    </font>
    <font>
      <b/>
      <sz val="10"/>
      <color theme="0"/>
      <name val="Verdana"/>
      <family val="2"/>
    </font>
    <font>
      <b/>
      <sz val="11"/>
      <color theme="1"/>
      <name val="Calibri"/>
      <family val="2"/>
      <scheme val="minor"/>
    </font>
    <font>
      <sz val="10"/>
      <color rgb="FF222222"/>
      <name val="Verdana"/>
      <family val="2"/>
    </font>
    <font>
      <sz val="10"/>
      <color rgb="FF333333"/>
      <name val="Verdana"/>
      <family val="2"/>
    </font>
    <font>
      <sz val="10"/>
      <name val="Verdana"/>
      <family val="2"/>
    </font>
    <font>
      <i/>
      <sz val="11"/>
      <color theme="1"/>
      <name val="Calibri"/>
      <family val="2"/>
      <scheme val="minor"/>
    </font>
    <font>
      <b/>
      <sz val="14"/>
      <color rgb="FF0070C0"/>
      <name val="Verdana"/>
      <family val="2"/>
    </font>
    <font>
      <b/>
      <sz val="11"/>
      <color rgb="FF0070C0"/>
      <name val="Verdana"/>
      <family val="2"/>
    </font>
    <font>
      <b/>
      <sz val="11"/>
      <color theme="1"/>
      <name val="Verdana"/>
      <family val="2"/>
    </font>
    <font>
      <sz val="10"/>
      <color theme="1"/>
      <name val="Calibri"/>
      <family val="2"/>
      <scheme val="minor"/>
    </font>
    <font>
      <b/>
      <u/>
      <sz val="10"/>
      <color theme="1"/>
      <name val="Verdana"/>
      <family val="2"/>
    </font>
    <font>
      <i/>
      <sz val="10"/>
      <color rgb="FF000000"/>
      <name val="Verdana"/>
      <family val="2"/>
    </font>
    <font>
      <sz val="10"/>
      <color rgb="FF545454"/>
      <name val="Arial"/>
      <family val="2"/>
    </font>
    <font>
      <sz val="10"/>
      <color rgb="FF0A0101"/>
      <name val="Arial"/>
      <family val="2"/>
    </font>
    <font>
      <b/>
      <sz val="10"/>
      <name val="Verdana"/>
      <family val="2"/>
    </font>
    <font>
      <b/>
      <sz val="10"/>
      <color rgb="FF0070C0"/>
      <name val="Verdana"/>
      <family val="2"/>
    </font>
    <font>
      <b/>
      <u/>
      <sz val="16"/>
      <color theme="1"/>
      <name val="Verdana"/>
      <family val="2"/>
    </font>
    <font>
      <u/>
      <sz val="11"/>
      <color theme="10"/>
      <name val="Calibri"/>
      <family val="2"/>
      <scheme val="minor"/>
    </font>
  </fonts>
  <fills count="10">
    <fill>
      <patternFill patternType="none"/>
    </fill>
    <fill>
      <patternFill patternType="gray125"/>
    </fill>
    <fill>
      <patternFill patternType="solid">
        <fgColor theme="5"/>
        <bgColor indexed="64"/>
      </patternFill>
    </fill>
    <fill>
      <patternFill patternType="solid">
        <fgColor rgb="FF00B0F0"/>
        <bgColor indexed="64"/>
      </patternFill>
    </fill>
    <fill>
      <patternFill patternType="solid">
        <fgColor theme="9"/>
        <bgColor indexed="64"/>
      </patternFill>
    </fill>
    <fill>
      <patternFill patternType="solid">
        <fgColor theme="6"/>
        <bgColor indexed="64"/>
      </patternFill>
    </fill>
    <fill>
      <patternFill patternType="solid">
        <fgColor rgb="FFFFFF99"/>
        <bgColor indexed="64"/>
      </patternFill>
    </fill>
    <fill>
      <patternFill patternType="solid">
        <fgColor rgb="FFFFC000"/>
        <bgColor indexed="64"/>
      </patternFill>
    </fill>
    <fill>
      <patternFill patternType="solid">
        <fgColor rgb="FFD9E1F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rgb="FF0070C0"/>
      </bottom>
      <diagonal/>
    </border>
    <border>
      <left/>
      <right/>
      <top style="thick">
        <color rgb="FF0070C0"/>
      </top>
      <bottom/>
      <diagonal/>
    </border>
    <border>
      <left/>
      <right/>
      <top/>
      <bottom style="medium">
        <color rgb="FF0070C0"/>
      </bottom>
      <diagonal/>
    </border>
    <border>
      <left/>
      <right/>
      <top style="medium">
        <color rgb="FF0070C0"/>
      </top>
      <bottom style="medium">
        <color rgb="FF0070C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rgb="FF0070C0"/>
      </top>
      <bottom/>
      <diagonal/>
    </border>
  </borders>
  <cellStyleXfs count="5">
    <xf numFmtId="0" fontId="0" fillId="0" borderId="0"/>
    <xf numFmtId="9" fontId="1" fillId="0" borderId="0" applyFont="0" applyFill="0" applyBorder="0" applyAlignment="0" applyProtection="0"/>
    <xf numFmtId="0" fontId="1" fillId="0" borderId="0"/>
    <xf numFmtId="0" fontId="7" fillId="0" borderId="0" applyNumberFormat="0" applyFill="0" applyBorder="0" applyProtection="0"/>
    <xf numFmtId="0" fontId="27" fillId="0" borderId="0" applyNumberFormat="0" applyFill="0" applyBorder="0" applyAlignment="0" applyProtection="0"/>
  </cellStyleXfs>
  <cellXfs count="89">
    <xf numFmtId="0" fontId="0" fillId="0" borderId="0" xfId="0"/>
    <xf numFmtId="9" fontId="3" fillId="0" borderId="1" xfId="1" applyFont="1" applyBorder="1" applyAlignment="1">
      <alignment horizontal="left"/>
    </xf>
    <xf numFmtId="9" fontId="3" fillId="0" borderId="1" xfId="0" applyNumberFormat="1" applyFont="1" applyBorder="1" applyAlignment="1">
      <alignment horizontal="left"/>
    </xf>
    <xf numFmtId="0" fontId="3" fillId="0" borderId="1" xfId="0" applyFont="1" applyBorder="1" applyAlignment="1">
      <alignment horizontal="left"/>
    </xf>
    <xf numFmtId="0" fontId="0" fillId="0" borderId="1" xfId="0" applyBorder="1" applyAlignment="1">
      <alignment horizontal="left"/>
    </xf>
    <xf numFmtId="0" fontId="11" fillId="2" borderId="1" xfId="0" applyFont="1" applyFill="1" applyBorder="1" applyAlignment="1">
      <alignment horizontal="left" vertical="center"/>
    </xf>
    <xf numFmtId="0" fontId="11" fillId="3" borderId="1" xfId="0" applyFont="1" applyFill="1" applyBorder="1" applyAlignment="1">
      <alignment horizontal="left" vertical="center"/>
    </xf>
    <xf numFmtId="0" fontId="11" fillId="4" borderId="1" xfId="0" applyFont="1" applyFill="1" applyBorder="1" applyAlignment="1">
      <alignment horizontal="left" vertical="center"/>
    </xf>
    <xf numFmtId="0" fontId="10" fillId="5" borderId="1" xfId="0" applyFont="1" applyFill="1" applyBorder="1" applyAlignment="1">
      <alignment horizontal="left" vertical="center"/>
    </xf>
    <xf numFmtId="0" fontId="10" fillId="5" borderId="1" xfId="0" applyFont="1" applyFill="1" applyBorder="1" applyAlignment="1">
      <alignment horizontal="left" vertical="center" wrapText="1"/>
    </xf>
    <xf numFmtId="0" fontId="3" fillId="0" borderId="0" xfId="2" applyFont="1"/>
    <xf numFmtId="0" fontId="1" fillId="0" borderId="0" xfId="2"/>
    <xf numFmtId="0" fontId="19" fillId="0" borderId="0" xfId="2" applyFont="1"/>
    <xf numFmtId="0" fontId="2" fillId="0" borderId="0" xfId="2" applyFont="1" applyAlignment="1">
      <alignment horizontal="left"/>
    </xf>
    <xf numFmtId="0" fontId="21" fillId="0" borderId="0" xfId="2" applyFont="1" applyAlignment="1">
      <alignment vertical="center" wrapText="1"/>
    </xf>
    <xf numFmtId="0" fontId="19" fillId="0" borderId="0" xfId="2" applyFont="1" applyBorder="1"/>
    <xf numFmtId="0" fontId="6" fillId="0" borderId="0" xfId="2" applyFont="1" applyProtection="1">
      <protection locked="0"/>
    </xf>
    <xf numFmtId="0" fontId="6" fillId="0" borderId="0" xfId="0" applyFont="1" applyAlignment="1" applyProtection="1">
      <alignment horizontal="center"/>
      <protection locked="0"/>
    </xf>
    <xf numFmtId="0" fontId="6" fillId="0" borderId="0" xfId="0" applyFont="1" applyProtection="1">
      <protection locked="0"/>
    </xf>
    <xf numFmtId="0" fontId="8" fillId="0" borderId="0" xfId="3" applyFont="1" applyFill="1" applyAlignment="1" applyProtection="1">
      <alignment horizontal="center"/>
      <protection locked="0"/>
    </xf>
    <xf numFmtId="0" fontId="5" fillId="0" borderId="0" xfId="0" applyFont="1" applyAlignment="1" applyProtection="1">
      <alignment horizontal="left"/>
      <protection locked="0"/>
    </xf>
    <xf numFmtId="0" fontId="3" fillId="0" borderId="0" xfId="0" applyFont="1" applyProtection="1">
      <protection locked="0"/>
    </xf>
    <xf numFmtId="0" fontId="3" fillId="0" borderId="3" xfId="0" applyFont="1" applyBorder="1" applyAlignment="1" applyProtection="1">
      <alignment horizontal="left"/>
      <protection locked="0"/>
    </xf>
    <xf numFmtId="0" fontId="2" fillId="0" borderId="0" xfId="0" applyFont="1" applyBorder="1" applyAlignment="1" applyProtection="1">
      <alignment horizontal="left"/>
      <protection locked="0"/>
    </xf>
    <xf numFmtId="0" fontId="3" fillId="0" borderId="0" xfId="0" applyFont="1" applyBorder="1" applyAlignment="1" applyProtection="1">
      <alignment horizontal="left"/>
      <protection locked="0"/>
    </xf>
    <xf numFmtId="0" fontId="3" fillId="0" borderId="1" xfId="0" applyFont="1" applyBorder="1" applyAlignment="1" applyProtection="1">
      <alignment vertical="center"/>
      <protection locked="0"/>
    </xf>
    <xf numFmtId="167" fontId="3" fillId="6" borderId="1" xfId="0" applyNumberFormat="1" applyFont="1" applyFill="1" applyBorder="1" applyAlignment="1" applyProtection="1">
      <alignment horizontal="center" vertical="center"/>
      <protection locked="0"/>
    </xf>
    <xf numFmtId="1" fontId="12" fillId="0" borderId="1" xfId="0" applyNumberFormat="1" applyFont="1" applyBorder="1" applyAlignment="1" applyProtection="1">
      <alignment horizontal="center" vertical="center"/>
      <protection locked="0"/>
    </xf>
    <xf numFmtId="164" fontId="6" fillId="0" borderId="0" xfId="0" applyNumberFormat="1" applyFont="1" applyProtection="1">
      <protection locked="0"/>
    </xf>
    <xf numFmtId="0" fontId="3" fillId="0" borderId="1" xfId="0" applyFont="1" applyFill="1" applyBorder="1" applyAlignment="1" applyProtection="1">
      <alignment vertical="center"/>
      <protection locked="0"/>
    </xf>
    <xf numFmtId="1" fontId="3" fillId="0" borderId="1" xfId="0" applyNumberFormat="1" applyFont="1" applyFill="1" applyBorder="1" applyAlignment="1" applyProtection="1">
      <alignment horizontal="center" vertical="center"/>
      <protection locked="0"/>
    </xf>
    <xf numFmtId="1" fontId="6" fillId="0" borderId="0" xfId="0" applyNumberFormat="1" applyFont="1" applyProtection="1">
      <protection locked="0"/>
    </xf>
    <xf numFmtId="0" fontId="14" fillId="0" borderId="1" xfId="0" applyFont="1" applyFill="1" applyBorder="1" applyAlignment="1" applyProtection="1">
      <alignment vertical="center"/>
      <protection locked="0"/>
    </xf>
    <xf numFmtId="0" fontId="14" fillId="0" borderId="10" xfId="0" applyFont="1" applyFill="1" applyBorder="1" applyAlignment="1" applyProtection="1">
      <alignment vertical="center"/>
      <protection locked="0"/>
    </xf>
    <xf numFmtId="0" fontId="24" fillId="8" borderId="13" xfId="0" applyFont="1" applyFill="1" applyBorder="1" applyAlignment="1" applyProtection="1">
      <alignment vertical="center"/>
      <protection locked="0"/>
    </xf>
    <xf numFmtId="165" fontId="24" fillId="8" borderId="14" xfId="0" applyNumberFormat="1" applyFont="1" applyFill="1" applyBorder="1" applyAlignment="1" applyProtection="1">
      <alignment horizontal="center" vertical="center"/>
      <protection locked="0"/>
    </xf>
    <xf numFmtId="0" fontId="25" fillId="0" borderId="0" xfId="0" applyNumberFormat="1" applyFont="1" applyAlignment="1" applyProtection="1">
      <alignment horizontal="left" vertical="center"/>
      <protection locked="0"/>
    </xf>
    <xf numFmtId="0" fontId="14" fillId="0" borderId="11" xfId="0" applyFont="1" applyFill="1" applyBorder="1" applyAlignment="1" applyProtection="1">
      <alignment vertical="center"/>
      <protection locked="0"/>
    </xf>
    <xf numFmtId="0" fontId="2" fillId="8" borderId="13" xfId="0" applyFont="1" applyFill="1" applyBorder="1" applyAlignment="1" applyProtection="1">
      <alignment vertical="center"/>
      <protection locked="0"/>
    </xf>
    <xf numFmtId="165" fontId="2" fillId="8" borderId="14"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left"/>
      <protection locked="0"/>
    </xf>
    <xf numFmtId="0" fontId="6" fillId="0" borderId="0" xfId="0" applyFont="1" applyFill="1" applyBorder="1" applyProtection="1">
      <protection locked="0"/>
    </xf>
    <xf numFmtId="0" fontId="5" fillId="0" borderId="3"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165" fontId="2" fillId="0" borderId="0" xfId="0" applyNumberFormat="1" applyFont="1" applyFill="1" applyBorder="1" applyAlignment="1" applyProtection="1">
      <alignment horizontal="center" vertical="center"/>
      <protection locked="0"/>
    </xf>
    <xf numFmtId="0" fontId="3" fillId="0" borderId="0" xfId="0" applyFont="1" applyFill="1" applyBorder="1" applyProtection="1">
      <protection locked="0"/>
    </xf>
    <xf numFmtId="166" fontId="3" fillId="6" borderId="1" xfId="0" applyNumberFormat="1" applyFont="1" applyFill="1" applyBorder="1" applyAlignment="1" applyProtection="1">
      <alignment horizontal="center" vertical="center"/>
      <protection locked="0"/>
    </xf>
    <xf numFmtId="0" fontId="6" fillId="0" borderId="0" xfId="0" applyFont="1" applyFill="1" applyProtection="1">
      <protection locked="0"/>
    </xf>
    <xf numFmtId="0" fontId="2" fillId="8" borderId="1" xfId="0" applyFont="1" applyFill="1" applyBorder="1" applyAlignment="1" applyProtection="1">
      <alignment vertical="center"/>
      <protection locked="0"/>
    </xf>
    <xf numFmtId="166" fontId="2" fillId="8" borderId="1" xfId="0" applyNumberFormat="1" applyFont="1" applyFill="1" applyBorder="1" applyAlignment="1" applyProtection="1">
      <alignment horizontal="center" vertical="center"/>
      <protection locked="0"/>
    </xf>
    <xf numFmtId="0" fontId="22" fillId="0" borderId="0" xfId="0" applyFont="1" applyProtection="1">
      <protection locked="0"/>
    </xf>
    <xf numFmtId="0" fontId="23" fillId="0" borderId="0" xfId="0" applyFont="1" applyProtection="1">
      <protection locked="0"/>
    </xf>
    <xf numFmtId="0" fontId="3" fillId="0" borderId="0" xfId="0" applyFont="1" applyAlignment="1" applyProtection="1">
      <alignment horizontal="center"/>
      <protection locked="0"/>
    </xf>
    <xf numFmtId="0" fontId="13" fillId="0" borderId="0" xfId="0" applyFont="1" applyAlignment="1" applyProtection="1">
      <alignment horizontal="left" vertical="center" wrapText="1" indent="2"/>
      <protection locked="0"/>
    </xf>
    <xf numFmtId="9" fontId="14" fillId="0" borderId="1" xfId="0" applyNumberFormat="1" applyFont="1" applyFill="1" applyBorder="1" applyAlignment="1" applyProtection="1">
      <alignment horizontal="center" vertical="center"/>
    </xf>
    <xf numFmtId="9" fontId="14" fillId="0" borderId="10" xfId="0" applyNumberFormat="1" applyFont="1" applyFill="1" applyBorder="1" applyAlignment="1" applyProtection="1">
      <alignment horizontal="center" vertical="center"/>
    </xf>
    <xf numFmtId="9" fontId="14" fillId="0" borderId="11" xfId="0" applyNumberFormat="1" applyFont="1" applyFill="1" applyBorder="1" applyAlignment="1" applyProtection="1">
      <alignment horizontal="center" vertical="center"/>
    </xf>
    <xf numFmtId="0" fontId="2" fillId="0" borderId="0" xfId="2" applyFont="1" applyAlignment="1">
      <alignment horizontal="left"/>
    </xf>
    <xf numFmtId="0" fontId="3" fillId="0" borderId="6" xfId="2" applyFont="1" applyBorder="1" applyAlignment="1">
      <alignment horizontal="center"/>
    </xf>
    <xf numFmtId="0" fontId="3" fillId="9" borderId="7" xfId="2" applyFont="1" applyFill="1" applyBorder="1" applyAlignment="1">
      <alignment horizontal="left" vertical="top" wrapText="1"/>
    </xf>
    <xf numFmtId="0" fontId="3" fillId="9" borderId="8" xfId="2" applyFont="1" applyFill="1" applyBorder="1" applyAlignment="1">
      <alignment horizontal="left" vertical="top"/>
    </xf>
    <xf numFmtId="0" fontId="3" fillId="9" borderId="9" xfId="2" applyFont="1" applyFill="1" applyBorder="1" applyAlignment="1">
      <alignment horizontal="left" vertical="top"/>
    </xf>
    <xf numFmtId="0" fontId="27" fillId="0" borderId="0" xfId="4" applyAlignment="1">
      <alignment horizontal="left"/>
    </xf>
    <xf numFmtId="0" fontId="14" fillId="0" borderId="0" xfId="2" applyFont="1" applyBorder="1" applyAlignment="1">
      <alignment horizontal="center" vertical="top" wrapText="1"/>
    </xf>
    <xf numFmtId="0" fontId="6" fillId="0" borderId="4" xfId="2" applyFont="1" applyBorder="1" applyAlignment="1">
      <alignment horizontal="left" vertical="top" wrapText="1"/>
    </xf>
    <xf numFmtId="0" fontId="1" fillId="0" borderId="4" xfId="2" applyFont="1" applyBorder="1" applyAlignment="1">
      <alignment horizontal="left" vertical="top" wrapText="1"/>
    </xf>
    <xf numFmtId="0" fontId="4" fillId="0" borderId="0" xfId="2" applyFont="1" applyAlignment="1">
      <alignment horizontal="left"/>
    </xf>
    <xf numFmtId="0" fontId="5" fillId="0" borderId="0" xfId="2" applyFont="1" applyAlignment="1">
      <alignment horizontal="left" vertical="center" wrapText="1"/>
    </xf>
    <xf numFmtId="0" fontId="15" fillId="0" borderId="0" xfId="2" applyFont="1" applyAlignment="1">
      <alignment horizontal="left"/>
    </xf>
    <xf numFmtId="0" fontId="16" fillId="0" borderId="2" xfId="2" applyFont="1" applyFill="1" applyBorder="1" applyAlignment="1">
      <alignment horizontal="left"/>
    </xf>
    <xf numFmtId="0" fontId="17" fillId="0" borderId="3" xfId="2" applyNumberFormat="1" applyFont="1" applyBorder="1" applyAlignment="1">
      <alignment horizontal="left" vertical="top" wrapText="1"/>
    </xf>
    <xf numFmtId="0" fontId="6" fillId="0" borderId="5" xfId="2" applyFont="1" applyBorder="1" applyAlignment="1">
      <alignment horizontal="left" vertical="top" wrapText="1"/>
    </xf>
    <xf numFmtId="0" fontId="1" fillId="0" borderId="5" xfId="2" applyBorder="1" applyAlignment="1">
      <alignment horizontal="left" vertical="top" wrapText="1"/>
    </xf>
    <xf numFmtId="0" fontId="1" fillId="0" borderId="5" xfId="2" applyBorder="1" applyAlignment="1">
      <alignment horizontal="left" vertical="top"/>
    </xf>
    <xf numFmtId="0" fontId="6" fillId="0" borderId="5" xfId="0" applyFont="1" applyBorder="1" applyAlignment="1">
      <alignment horizontal="left" vertical="top" wrapText="1"/>
    </xf>
    <xf numFmtId="0" fontId="0" fillId="0" borderId="5" xfId="0" applyBorder="1" applyAlignment="1">
      <alignment horizontal="left" vertical="top"/>
    </xf>
    <xf numFmtId="0" fontId="6" fillId="0" borderId="15" xfId="2" applyFont="1" applyBorder="1" applyAlignment="1">
      <alignment horizontal="left" vertical="top" wrapText="1"/>
    </xf>
    <xf numFmtId="0" fontId="0" fillId="0" borderId="4" xfId="0" applyBorder="1" applyAlignment="1"/>
    <xf numFmtId="0" fontId="8" fillId="7" borderId="0" xfId="3" applyFont="1" applyFill="1" applyAlignment="1" applyProtection="1">
      <alignment horizontal="center"/>
      <protection locked="0"/>
    </xf>
    <xf numFmtId="0" fontId="4" fillId="0" borderId="0" xfId="3" applyFont="1" applyAlignment="1" applyProtection="1">
      <alignment horizontal="left"/>
      <protection locked="0"/>
    </xf>
    <xf numFmtId="0" fontId="5" fillId="0" borderId="0" xfId="3" applyFont="1" applyAlignment="1" applyProtection="1">
      <alignment horizontal="left" vertical="center" wrapText="1"/>
      <protection locked="0"/>
    </xf>
    <xf numFmtId="0" fontId="5" fillId="0" borderId="2"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3" fillId="0" borderId="12" xfId="0" applyFont="1" applyBorder="1" applyAlignment="1" applyProtection="1">
      <protection locked="0"/>
    </xf>
    <xf numFmtId="0" fontId="0" fillId="0" borderId="12" xfId="0" applyBorder="1" applyAlignment="1" applyProtection="1">
      <protection locked="0"/>
    </xf>
    <xf numFmtId="0" fontId="3" fillId="0" borderId="0" xfId="0" applyFont="1" applyFill="1" applyBorder="1" applyAlignment="1" applyProtection="1">
      <alignment vertical="center"/>
      <protection locked="0"/>
    </xf>
    <xf numFmtId="0" fontId="0" fillId="0" borderId="0" xfId="0" applyBorder="1" applyAlignment="1" applyProtection="1">
      <alignment vertical="center"/>
      <protection locked="0"/>
    </xf>
  </cellXfs>
  <cellStyles count="5">
    <cellStyle name="Hyperlink" xfId="4" builtinId="8"/>
    <cellStyle name="Normal" xfId="0" builtinId="0"/>
    <cellStyle name="Normal 2" xfId="2"/>
    <cellStyle name="Normal 3" xfId="3"/>
    <cellStyle name="Percent" xfId="1" builtinId="5"/>
  </cellStyles>
  <dxfs count="0"/>
  <tableStyles count="0" defaultTableStyle="TableStyleMedium2" defaultPivotStyle="PivotStyleLight16"/>
  <colors>
    <mruColors>
      <color rgb="FF0070C0"/>
      <color rgb="FFD9E1F2"/>
      <color rgb="FFFFC000"/>
      <color rgb="FFFFFF99"/>
      <color rgb="FFCC00FF"/>
      <color rgb="FFFFFF00"/>
      <color rgb="FF9900CC"/>
      <color rgb="FF008080"/>
      <color rgb="FFFF33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4156366</xdr:rowOff>
    </xdr:from>
    <xdr:to>
      <xdr:col>1</xdr:col>
      <xdr:colOff>40823</xdr:colOff>
      <xdr:row>12</xdr:row>
      <xdr:rowOff>0</xdr:rowOff>
    </xdr:to>
    <xdr:sp macro="" textlink="">
      <xdr:nvSpPr>
        <xdr:cNvPr id="58" name="Striped Right Arrow 57"/>
        <xdr:cNvSpPr/>
      </xdr:nvSpPr>
      <xdr:spPr>
        <a:xfrm rot="5400000">
          <a:off x="-3296021" y="11435569"/>
          <a:ext cx="7845137" cy="1253096"/>
        </a:xfrm>
        <a:prstGeom prst="stripedRight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4000"/>
            <a:t>G  U  I  D  A  N  C  E</a:t>
          </a:r>
        </a:p>
      </xdr:txBody>
    </xdr:sp>
    <xdr:clientData/>
  </xdr:twoCellAnchor>
  <xdr:twoCellAnchor>
    <xdr:from>
      <xdr:col>0</xdr:col>
      <xdr:colOff>0</xdr:colOff>
      <xdr:row>3</xdr:row>
      <xdr:rowOff>138548</xdr:rowOff>
    </xdr:from>
    <xdr:to>
      <xdr:col>1</xdr:col>
      <xdr:colOff>10004</xdr:colOff>
      <xdr:row>9</xdr:row>
      <xdr:rowOff>3440210</xdr:rowOff>
    </xdr:to>
    <xdr:sp macro="" textlink="">
      <xdr:nvSpPr>
        <xdr:cNvPr id="59" name="Striped Right Arrow 58"/>
        <xdr:cNvSpPr>
          <a:spLocks noChangeAspect="1"/>
        </xdr:cNvSpPr>
      </xdr:nvSpPr>
      <xdr:spPr>
        <a:xfrm rot="5400000">
          <a:off x="-2641191" y="3560789"/>
          <a:ext cx="6502062" cy="1219679"/>
        </a:xfrm>
        <a:prstGeom prst="stripedRightArrow">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4000"/>
            <a:t>G  U  I  D  A  N  C  E</a:t>
          </a:r>
        </a:p>
      </xdr:txBody>
    </xdr:sp>
    <xdr:clientData/>
  </xdr:twoCellAnchor>
  <xdr:twoCellAnchor editAs="oneCell">
    <xdr:from>
      <xdr:col>1</xdr:col>
      <xdr:colOff>272144</xdr:colOff>
      <xdr:row>9</xdr:row>
      <xdr:rowOff>970642</xdr:rowOff>
    </xdr:from>
    <xdr:to>
      <xdr:col>17</xdr:col>
      <xdr:colOff>529242</xdr:colOff>
      <xdr:row>9</xdr:row>
      <xdr:rowOff>2394857</xdr:rowOff>
    </xdr:to>
    <xdr:pic>
      <xdr:nvPicPr>
        <xdr:cNvPr id="2" name="Picture 1"/>
        <xdr:cNvPicPr>
          <a:picLocks noChangeAspect="1"/>
        </xdr:cNvPicPr>
      </xdr:nvPicPr>
      <xdr:blipFill>
        <a:blip xmlns:r="http://schemas.openxmlformats.org/officeDocument/2006/relationships" r:embed="rId1"/>
        <a:stretch>
          <a:fillRect/>
        </a:stretch>
      </xdr:blipFill>
      <xdr:spPr>
        <a:xfrm>
          <a:off x="1542144" y="6014356"/>
          <a:ext cx="10562241" cy="1424215"/>
        </a:xfrm>
        <a:prstGeom prst="rect">
          <a:avLst/>
        </a:prstGeom>
      </xdr:spPr>
    </xdr:pic>
    <xdr:clientData/>
  </xdr:twoCellAnchor>
  <xdr:twoCellAnchor editAs="oneCell">
    <xdr:from>
      <xdr:col>1</xdr:col>
      <xdr:colOff>263073</xdr:colOff>
      <xdr:row>9</xdr:row>
      <xdr:rowOff>2657928</xdr:rowOff>
    </xdr:from>
    <xdr:to>
      <xdr:col>18</xdr:col>
      <xdr:colOff>72572</xdr:colOff>
      <xdr:row>9</xdr:row>
      <xdr:rowOff>3804754</xdr:rowOff>
    </xdr:to>
    <xdr:pic>
      <xdr:nvPicPr>
        <xdr:cNvPr id="3" name="Picture 2"/>
        <xdr:cNvPicPr>
          <a:picLocks noChangeAspect="1"/>
        </xdr:cNvPicPr>
      </xdr:nvPicPr>
      <xdr:blipFill>
        <a:blip xmlns:r="http://schemas.openxmlformats.org/officeDocument/2006/relationships" r:embed="rId2"/>
        <a:stretch>
          <a:fillRect/>
        </a:stretch>
      </xdr:blipFill>
      <xdr:spPr>
        <a:xfrm>
          <a:off x="1533073" y="7701642"/>
          <a:ext cx="10758713" cy="1146826"/>
        </a:xfrm>
        <a:prstGeom prst="rect">
          <a:avLst/>
        </a:prstGeom>
      </xdr:spPr>
    </xdr:pic>
    <xdr:clientData/>
  </xdr:twoCellAnchor>
  <xdr:twoCellAnchor editAs="oneCell">
    <xdr:from>
      <xdr:col>1</xdr:col>
      <xdr:colOff>36285</xdr:colOff>
      <xdr:row>10</xdr:row>
      <xdr:rowOff>1025072</xdr:rowOff>
    </xdr:from>
    <xdr:to>
      <xdr:col>17</xdr:col>
      <xdr:colOff>204665</xdr:colOff>
      <xdr:row>10</xdr:row>
      <xdr:rowOff>3259084</xdr:rowOff>
    </xdr:to>
    <xdr:pic>
      <xdr:nvPicPr>
        <xdr:cNvPr id="4" name="Picture 3"/>
        <xdr:cNvPicPr>
          <a:picLocks noChangeAspect="1"/>
        </xdr:cNvPicPr>
      </xdr:nvPicPr>
      <xdr:blipFill>
        <a:blip xmlns:r="http://schemas.openxmlformats.org/officeDocument/2006/relationships" r:embed="rId3"/>
        <a:stretch>
          <a:fillRect/>
        </a:stretch>
      </xdr:blipFill>
      <xdr:spPr>
        <a:xfrm>
          <a:off x="1306285" y="9924143"/>
          <a:ext cx="10473523" cy="2234012"/>
        </a:xfrm>
        <a:prstGeom prst="rect">
          <a:avLst/>
        </a:prstGeom>
      </xdr:spPr>
    </xdr:pic>
    <xdr:clientData/>
  </xdr:twoCellAnchor>
  <xdr:twoCellAnchor editAs="oneCell">
    <xdr:from>
      <xdr:col>1</xdr:col>
      <xdr:colOff>63500</xdr:colOff>
      <xdr:row>10</xdr:row>
      <xdr:rowOff>3964214</xdr:rowOff>
    </xdr:from>
    <xdr:to>
      <xdr:col>17</xdr:col>
      <xdr:colOff>127000</xdr:colOff>
      <xdr:row>10</xdr:row>
      <xdr:rowOff>4560113</xdr:rowOff>
    </xdr:to>
    <xdr:pic>
      <xdr:nvPicPr>
        <xdr:cNvPr id="5" name="Picture 4"/>
        <xdr:cNvPicPr>
          <a:picLocks noChangeAspect="1"/>
        </xdr:cNvPicPr>
      </xdr:nvPicPr>
      <xdr:blipFill>
        <a:blip xmlns:r="http://schemas.openxmlformats.org/officeDocument/2006/relationships" r:embed="rId4"/>
        <a:stretch>
          <a:fillRect/>
        </a:stretch>
      </xdr:blipFill>
      <xdr:spPr>
        <a:xfrm>
          <a:off x="1333500" y="12863285"/>
          <a:ext cx="10368643" cy="595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9</xdr:row>
      <xdr:rowOff>0</xdr:rowOff>
    </xdr:from>
    <xdr:to>
      <xdr:col>2</xdr:col>
      <xdr:colOff>455543</xdr:colOff>
      <xdr:row>9</xdr:row>
      <xdr:rowOff>229964</xdr:rowOff>
    </xdr:to>
    <xdr:sp macro="" textlink="">
      <xdr:nvSpPr>
        <xdr:cNvPr id="3" name="Left Arrow 2"/>
        <xdr:cNvSpPr/>
      </xdr:nvSpPr>
      <xdr:spPr>
        <a:xfrm>
          <a:off x="9670676" y="3059206"/>
          <a:ext cx="455543" cy="229964"/>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2</xdr:col>
      <xdr:colOff>0</xdr:colOff>
      <xdr:row>11</xdr:row>
      <xdr:rowOff>0</xdr:rowOff>
    </xdr:from>
    <xdr:to>
      <xdr:col>2</xdr:col>
      <xdr:colOff>455543</xdr:colOff>
      <xdr:row>11</xdr:row>
      <xdr:rowOff>229964</xdr:rowOff>
    </xdr:to>
    <xdr:sp macro="" textlink="">
      <xdr:nvSpPr>
        <xdr:cNvPr id="5" name="Left Arrow 4"/>
        <xdr:cNvSpPr/>
      </xdr:nvSpPr>
      <xdr:spPr>
        <a:xfrm>
          <a:off x="9670676" y="3552265"/>
          <a:ext cx="455543" cy="229964"/>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2</xdr:col>
      <xdr:colOff>0</xdr:colOff>
      <xdr:row>12</xdr:row>
      <xdr:rowOff>0</xdr:rowOff>
    </xdr:from>
    <xdr:to>
      <xdr:col>2</xdr:col>
      <xdr:colOff>455543</xdr:colOff>
      <xdr:row>12</xdr:row>
      <xdr:rowOff>229964</xdr:rowOff>
    </xdr:to>
    <xdr:sp macro="" textlink="">
      <xdr:nvSpPr>
        <xdr:cNvPr id="6" name="Left Arrow 5"/>
        <xdr:cNvSpPr/>
      </xdr:nvSpPr>
      <xdr:spPr>
        <a:xfrm>
          <a:off x="9670676" y="3798794"/>
          <a:ext cx="455543" cy="229964"/>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2</xdr:col>
      <xdr:colOff>0</xdr:colOff>
      <xdr:row>26</xdr:row>
      <xdr:rowOff>0</xdr:rowOff>
    </xdr:from>
    <xdr:to>
      <xdr:col>2</xdr:col>
      <xdr:colOff>455543</xdr:colOff>
      <xdr:row>26</xdr:row>
      <xdr:rowOff>229964</xdr:rowOff>
    </xdr:to>
    <xdr:sp macro="" textlink="">
      <xdr:nvSpPr>
        <xdr:cNvPr id="8" name="Left Arrow 7"/>
        <xdr:cNvSpPr/>
      </xdr:nvSpPr>
      <xdr:spPr>
        <a:xfrm>
          <a:off x="9670676" y="7250206"/>
          <a:ext cx="455543" cy="229964"/>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2</xdr:col>
      <xdr:colOff>0</xdr:colOff>
      <xdr:row>27</xdr:row>
      <xdr:rowOff>0</xdr:rowOff>
    </xdr:from>
    <xdr:to>
      <xdr:col>2</xdr:col>
      <xdr:colOff>455543</xdr:colOff>
      <xdr:row>27</xdr:row>
      <xdr:rowOff>229964</xdr:rowOff>
    </xdr:to>
    <xdr:sp macro="" textlink="">
      <xdr:nvSpPr>
        <xdr:cNvPr id="9" name="Left Arrow 8"/>
        <xdr:cNvSpPr/>
      </xdr:nvSpPr>
      <xdr:spPr>
        <a:xfrm>
          <a:off x="9670676" y="7496735"/>
          <a:ext cx="455543" cy="229964"/>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P10"/>
  <sheetViews>
    <sheetView tabSelected="1" zoomScale="120" zoomScaleNormal="120" workbookViewId="0"/>
  </sheetViews>
  <sheetFormatPr defaultColWidth="9.1796875" defaultRowHeight="13" x14ac:dyDescent="0.3"/>
  <cols>
    <col min="1" max="11" width="9.1796875" style="12"/>
    <col min="12" max="12" width="23.54296875" style="12" customWidth="1"/>
    <col min="13" max="16384" width="9.1796875" style="12"/>
  </cols>
  <sheetData>
    <row r="2" spans="2:16" ht="13.5" x14ac:dyDescent="0.3">
      <c r="B2" s="59" t="s">
        <v>24</v>
      </c>
      <c r="C2" s="59"/>
      <c r="D2" s="59"/>
      <c r="E2" s="59"/>
      <c r="F2" s="59"/>
      <c r="G2" s="59"/>
      <c r="H2" s="59"/>
      <c r="I2" s="59"/>
      <c r="J2" s="59"/>
      <c r="K2" s="59"/>
      <c r="L2" s="59"/>
    </row>
    <row r="3" spans="2:16" ht="14" thickBot="1" x14ac:dyDescent="0.35">
      <c r="B3" s="60"/>
      <c r="C3" s="60"/>
      <c r="D3" s="60"/>
      <c r="E3" s="60"/>
      <c r="F3" s="60"/>
      <c r="G3" s="60"/>
      <c r="H3" s="60"/>
      <c r="I3" s="60"/>
      <c r="J3" s="60"/>
      <c r="K3" s="60"/>
      <c r="L3" s="60"/>
    </row>
    <row r="4" spans="2:16" s="10" customFormat="1" ht="122.25" customHeight="1" thickBot="1" x14ac:dyDescent="0.35">
      <c r="B4" s="61" t="s">
        <v>30</v>
      </c>
      <c r="C4" s="62"/>
      <c r="D4" s="62"/>
      <c r="E4" s="62"/>
      <c r="F4" s="62"/>
      <c r="G4" s="62"/>
      <c r="H4" s="62"/>
      <c r="I4" s="62"/>
      <c r="J4" s="62"/>
      <c r="K4" s="62"/>
      <c r="L4" s="63"/>
    </row>
    <row r="5" spans="2:16" s="10" customFormat="1" ht="13.5" x14ac:dyDescent="0.3"/>
    <row r="6" spans="2:16" s="10" customFormat="1" ht="13.5" x14ac:dyDescent="0.3">
      <c r="B6" s="13" t="s">
        <v>25</v>
      </c>
      <c r="M6" s="14"/>
      <c r="N6" s="14"/>
      <c r="O6" s="14"/>
      <c r="P6" s="14"/>
    </row>
    <row r="7" spans="2:16" s="10" customFormat="1" ht="13.5" x14ac:dyDescent="0.3"/>
    <row r="8" spans="2:16" s="10" customFormat="1" ht="14.5" x14ac:dyDescent="0.35">
      <c r="B8" s="64" t="s">
        <v>37</v>
      </c>
      <c r="C8" s="64"/>
      <c r="D8" s="64"/>
      <c r="E8" s="64"/>
      <c r="F8" s="64"/>
      <c r="G8" s="64"/>
      <c r="H8" s="64"/>
      <c r="I8" s="64"/>
      <c r="J8" s="64"/>
      <c r="K8" s="64"/>
      <c r="L8" s="64"/>
    </row>
    <row r="9" spans="2:16" x14ac:dyDescent="0.3">
      <c r="B9" s="15"/>
      <c r="C9" s="15"/>
      <c r="D9" s="15"/>
      <c r="E9" s="15"/>
      <c r="F9" s="15"/>
      <c r="G9" s="15"/>
      <c r="H9" s="15"/>
      <c r="I9" s="15"/>
      <c r="J9" s="15"/>
      <c r="K9" s="15"/>
      <c r="L9" s="15"/>
    </row>
    <row r="10" spans="2:16" ht="13.5" x14ac:dyDescent="0.3">
      <c r="B10" s="65"/>
      <c r="C10" s="65"/>
      <c r="D10" s="65"/>
      <c r="E10" s="65"/>
      <c r="F10" s="65"/>
      <c r="G10" s="65"/>
      <c r="H10" s="65"/>
      <c r="I10" s="65"/>
      <c r="J10" s="65"/>
      <c r="K10" s="65"/>
      <c r="L10" s="65"/>
    </row>
  </sheetData>
  <mergeCells count="5">
    <mergeCell ref="B2:L2"/>
    <mergeCell ref="B3:L3"/>
    <mergeCell ref="B4:L4"/>
    <mergeCell ref="B8:L8"/>
    <mergeCell ref="B10:L10"/>
  </mergeCells>
  <hyperlinks>
    <hyperlink ref="B8:L8" location="'Administrator''s Guidance Notes'!A1" display="You should now read the Administrators' Guidance Notes Tab prior to accessing the Calculation Tool"/>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U12"/>
  <sheetViews>
    <sheetView topLeftCell="A11" zoomScale="70" zoomScaleNormal="70" workbookViewId="0">
      <selection activeCell="B16" sqref="B16"/>
    </sheetView>
  </sheetViews>
  <sheetFormatPr defaultColWidth="9.1796875" defaultRowHeight="14.5" x14ac:dyDescent="0.35"/>
  <cols>
    <col min="1" max="1" width="18.1796875" style="11" customWidth="1"/>
    <col min="2" max="20" width="9.1796875" style="11"/>
    <col min="21" max="21" width="34.54296875" style="11" customWidth="1"/>
    <col min="22" max="16384" width="9.1796875" style="11"/>
  </cols>
  <sheetData>
    <row r="1" spans="2:21" s="10" customFormat="1" ht="27" x14ac:dyDescent="0.5">
      <c r="B1" s="68" t="s">
        <v>3</v>
      </c>
      <c r="C1" s="68"/>
      <c r="D1" s="68"/>
      <c r="E1" s="68"/>
      <c r="F1" s="68"/>
      <c r="G1" s="68"/>
      <c r="H1" s="68"/>
      <c r="I1" s="68"/>
      <c r="J1" s="68"/>
      <c r="K1" s="68"/>
      <c r="L1" s="68"/>
      <c r="M1" s="68"/>
      <c r="N1" s="68"/>
      <c r="O1" s="68"/>
      <c r="P1" s="68"/>
      <c r="Q1" s="68"/>
      <c r="R1" s="68"/>
      <c r="S1" s="68"/>
      <c r="T1" s="68"/>
      <c r="U1" s="68"/>
    </row>
    <row r="2" spans="2:21" s="10" customFormat="1" ht="46.5" customHeight="1" x14ac:dyDescent="0.3">
      <c r="B2" s="69" t="s">
        <v>28</v>
      </c>
      <c r="C2" s="69"/>
      <c r="D2" s="69"/>
      <c r="E2" s="69"/>
      <c r="F2" s="69"/>
      <c r="G2" s="69"/>
      <c r="H2" s="69"/>
      <c r="I2" s="69"/>
      <c r="J2" s="69"/>
      <c r="K2" s="69"/>
      <c r="L2" s="69"/>
      <c r="M2" s="69"/>
      <c r="N2" s="69"/>
      <c r="O2" s="69"/>
      <c r="P2" s="69"/>
      <c r="Q2" s="69"/>
      <c r="R2" s="69"/>
      <c r="S2" s="69"/>
      <c r="T2" s="69"/>
      <c r="U2" s="69"/>
    </row>
    <row r="3" spans="2:21" x14ac:dyDescent="0.35">
      <c r="B3" s="70"/>
      <c r="C3" s="70"/>
      <c r="D3" s="70"/>
      <c r="E3" s="70"/>
      <c r="F3" s="70"/>
      <c r="G3" s="70"/>
      <c r="H3" s="70"/>
      <c r="I3" s="70"/>
      <c r="J3" s="70"/>
      <c r="K3" s="70"/>
      <c r="L3" s="70"/>
      <c r="M3" s="70"/>
      <c r="N3" s="70"/>
      <c r="O3" s="70"/>
      <c r="P3" s="70"/>
      <c r="Q3" s="70"/>
      <c r="R3" s="70"/>
      <c r="S3" s="70"/>
      <c r="T3" s="70"/>
      <c r="U3" s="70"/>
    </row>
    <row r="4" spans="2:21" ht="18" thickBot="1" x14ac:dyDescent="0.4">
      <c r="B4" s="71" t="s">
        <v>21</v>
      </c>
      <c r="C4" s="71"/>
      <c r="D4" s="71"/>
      <c r="E4" s="71"/>
      <c r="F4" s="71"/>
      <c r="G4" s="71"/>
      <c r="H4" s="71"/>
      <c r="I4" s="71"/>
      <c r="J4" s="71"/>
      <c r="K4" s="71"/>
      <c r="L4" s="71"/>
      <c r="M4" s="71"/>
      <c r="N4" s="71"/>
      <c r="O4" s="71"/>
      <c r="P4" s="71"/>
      <c r="Q4" s="71"/>
      <c r="R4" s="71"/>
      <c r="S4" s="71"/>
      <c r="T4" s="71"/>
      <c r="U4" s="71"/>
    </row>
    <row r="5" spans="2:21" ht="18" customHeight="1" thickTop="1" x14ac:dyDescent="0.35">
      <c r="B5" s="72" t="s">
        <v>22</v>
      </c>
      <c r="C5" s="72"/>
      <c r="D5" s="72"/>
      <c r="E5" s="72"/>
      <c r="F5" s="72"/>
      <c r="G5" s="72"/>
      <c r="H5" s="72"/>
      <c r="I5" s="72"/>
      <c r="J5" s="72"/>
      <c r="K5" s="72"/>
      <c r="L5" s="72"/>
      <c r="M5" s="72"/>
      <c r="N5" s="72"/>
      <c r="O5" s="72"/>
      <c r="P5" s="72"/>
      <c r="Q5" s="72"/>
      <c r="R5" s="72"/>
      <c r="S5" s="72"/>
      <c r="T5" s="72"/>
      <c r="U5" s="72"/>
    </row>
    <row r="6" spans="2:21" ht="45" customHeight="1" thickBot="1" x14ac:dyDescent="0.4">
      <c r="B6" s="66" t="s">
        <v>23</v>
      </c>
      <c r="C6" s="67"/>
      <c r="D6" s="67"/>
      <c r="E6" s="67"/>
      <c r="F6" s="67"/>
      <c r="G6" s="67"/>
      <c r="H6" s="67"/>
      <c r="I6" s="67"/>
      <c r="J6" s="67"/>
      <c r="K6" s="67"/>
      <c r="L6" s="67"/>
      <c r="M6" s="67"/>
      <c r="N6" s="67"/>
      <c r="O6" s="67"/>
      <c r="P6" s="67"/>
      <c r="Q6" s="67"/>
      <c r="R6" s="67"/>
      <c r="S6" s="67"/>
      <c r="T6" s="67"/>
      <c r="U6" s="67"/>
    </row>
    <row r="7" spans="2:21" ht="69" customHeight="1" thickBot="1" x14ac:dyDescent="0.4">
      <c r="B7" s="73" t="s">
        <v>29</v>
      </c>
      <c r="C7" s="74"/>
      <c r="D7" s="74"/>
      <c r="E7" s="74"/>
      <c r="F7" s="74"/>
      <c r="G7" s="74"/>
      <c r="H7" s="74"/>
      <c r="I7" s="74"/>
      <c r="J7" s="74"/>
      <c r="K7" s="74"/>
      <c r="L7" s="74"/>
      <c r="M7" s="74"/>
      <c r="N7" s="74"/>
      <c r="O7" s="74"/>
      <c r="P7" s="74"/>
      <c r="Q7" s="74"/>
      <c r="R7" s="74"/>
      <c r="S7" s="74"/>
      <c r="T7" s="74"/>
      <c r="U7" s="74"/>
    </row>
    <row r="8" spans="2:21" ht="88.5" customHeight="1" thickBot="1" x14ac:dyDescent="0.4">
      <c r="B8" s="73" t="s">
        <v>31</v>
      </c>
      <c r="C8" s="75"/>
      <c r="D8" s="75"/>
      <c r="E8" s="75"/>
      <c r="F8" s="75"/>
      <c r="G8" s="75"/>
      <c r="H8" s="75"/>
      <c r="I8" s="75"/>
      <c r="J8" s="75"/>
      <c r="K8" s="75"/>
      <c r="L8" s="75"/>
      <c r="M8" s="75"/>
      <c r="N8" s="75"/>
      <c r="O8" s="75"/>
      <c r="P8" s="75"/>
      <c r="Q8" s="75"/>
      <c r="R8" s="75"/>
      <c r="S8" s="75"/>
      <c r="T8" s="75"/>
      <c r="U8" s="75"/>
    </row>
    <row r="9" spans="2:21" ht="70.5" customHeight="1" thickBot="1" x14ac:dyDescent="0.4">
      <c r="B9" s="73" t="s">
        <v>32</v>
      </c>
      <c r="C9" s="73"/>
      <c r="D9" s="73"/>
      <c r="E9" s="73"/>
      <c r="F9" s="73"/>
      <c r="G9" s="73"/>
      <c r="H9" s="73"/>
      <c r="I9" s="73"/>
      <c r="J9" s="73"/>
      <c r="K9" s="73"/>
      <c r="L9" s="73"/>
      <c r="M9" s="73"/>
      <c r="N9" s="73"/>
      <c r="O9" s="73"/>
      <c r="P9" s="73"/>
      <c r="Q9" s="73"/>
      <c r="R9" s="73"/>
      <c r="S9" s="73"/>
      <c r="T9" s="73"/>
      <c r="U9" s="73"/>
    </row>
    <row r="10" spans="2:21" ht="303.75" customHeight="1" thickBot="1" x14ac:dyDescent="0.4">
      <c r="B10" s="76" t="s">
        <v>36</v>
      </c>
      <c r="C10" s="77"/>
      <c r="D10" s="77"/>
      <c r="E10" s="77"/>
      <c r="F10" s="77"/>
      <c r="G10" s="77"/>
      <c r="H10" s="77"/>
      <c r="I10" s="77"/>
      <c r="J10" s="77"/>
      <c r="K10" s="77"/>
      <c r="L10" s="77"/>
      <c r="M10" s="77"/>
      <c r="N10" s="77"/>
      <c r="O10" s="77"/>
      <c r="P10" s="77"/>
      <c r="Q10" s="77"/>
      <c r="R10" s="77"/>
      <c r="S10" s="77"/>
      <c r="T10" s="77"/>
      <c r="U10" s="77"/>
    </row>
    <row r="11" spans="2:21" ht="407.25" customHeight="1" x14ac:dyDescent="0.35">
      <c r="B11" s="78" t="s">
        <v>34</v>
      </c>
      <c r="C11" s="78"/>
      <c r="D11" s="78"/>
      <c r="E11" s="78"/>
      <c r="F11" s="78"/>
      <c r="G11" s="78"/>
      <c r="H11" s="78"/>
      <c r="I11" s="78"/>
      <c r="J11" s="78"/>
      <c r="K11" s="78"/>
      <c r="L11" s="78"/>
      <c r="M11" s="78"/>
      <c r="N11" s="78"/>
      <c r="O11" s="78"/>
      <c r="P11" s="78"/>
      <c r="Q11" s="78"/>
      <c r="R11" s="78"/>
      <c r="S11" s="78"/>
      <c r="T11" s="78"/>
      <c r="U11" s="78"/>
    </row>
    <row r="12" spans="2:21" ht="6" customHeight="1" thickBot="1" x14ac:dyDescent="0.4">
      <c r="B12" s="79"/>
      <c r="C12" s="79"/>
      <c r="D12" s="79"/>
      <c r="E12" s="79"/>
      <c r="F12" s="79"/>
      <c r="G12" s="79"/>
      <c r="H12" s="79"/>
      <c r="I12" s="79"/>
      <c r="J12" s="79"/>
      <c r="K12" s="79"/>
      <c r="L12" s="79"/>
      <c r="M12" s="79"/>
      <c r="N12" s="79"/>
      <c r="O12" s="79"/>
      <c r="P12" s="79"/>
      <c r="Q12" s="79"/>
      <c r="R12" s="79"/>
      <c r="S12" s="79"/>
      <c r="T12" s="79"/>
      <c r="U12" s="79"/>
    </row>
  </sheetData>
  <mergeCells count="11">
    <mergeCell ref="B7:U7"/>
    <mergeCell ref="B8:U8"/>
    <mergeCell ref="B9:U9"/>
    <mergeCell ref="B10:U10"/>
    <mergeCell ref="B11:U12"/>
    <mergeCell ref="B6:U6"/>
    <mergeCell ref="B1:U1"/>
    <mergeCell ref="B2:U2"/>
    <mergeCell ref="B3:U3"/>
    <mergeCell ref="B4:U4"/>
    <mergeCell ref="B5:U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39"/>
  <sheetViews>
    <sheetView zoomScale="70" zoomScaleNormal="70" zoomScaleSheetLayoutView="70" workbookViewId="0">
      <selection activeCell="D15" sqref="D15"/>
    </sheetView>
  </sheetViews>
  <sheetFormatPr defaultColWidth="9.1796875" defaultRowHeight="20.149999999999999" customHeight="1" x14ac:dyDescent="0.25"/>
  <cols>
    <col min="1" max="1" width="120.7265625" style="18" customWidth="1"/>
    <col min="2" max="2" width="36.54296875" style="17" customWidth="1"/>
    <col min="3" max="3" width="17.81640625" style="18" customWidth="1"/>
    <col min="4" max="6" width="9.1796875" style="18"/>
    <col min="7" max="7" width="10.26953125" style="18" bestFit="1" customWidth="1"/>
    <col min="8" max="16384" width="9.1796875" style="18"/>
  </cols>
  <sheetData>
    <row r="1" spans="1:7" ht="20.149999999999999" customHeight="1" x14ac:dyDescent="0.25">
      <c r="A1" s="16"/>
      <c r="C1" s="17"/>
    </row>
    <row r="2" spans="1:7" ht="20.149999999999999" customHeight="1" x14ac:dyDescent="0.35">
      <c r="A2" s="80" t="s">
        <v>4</v>
      </c>
      <c r="B2" s="80"/>
      <c r="C2" s="80"/>
    </row>
    <row r="3" spans="1:7" ht="20.149999999999999" customHeight="1" x14ac:dyDescent="0.35">
      <c r="A3" s="19"/>
      <c r="B3" s="19"/>
      <c r="C3" s="19"/>
    </row>
    <row r="4" spans="1:7" ht="28.5" customHeight="1" x14ac:dyDescent="0.5">
      <c r="A4" s="81" t="s">
        <v>3</v>
      </c>
      <c r="B4" s="81"/>
      <c r="C4" s="81"/>
    </row>
    <row r="5" spans="1:7" ht="71.25" customHeight="1" x14ac:dyDescent="0.25">
      <c r="A5" s="82" t="s">
        <v>38</v>
      </c>
      <c r="B5" s="82"/>
      <c r="C5" s="82"/>
    </row>
    <row r="6" spans="1:7" ht="20.149999999999999" customHeight="1" thickBot="1" x14ac:dyDescent="0.4">
      <c r="A6" s="20"/>
      <c r="B6" s="20"/>
      <c r="C6" s="21"/>
    </row>
    <row r="7" spans="1:7" ht="20.149999999999999" customHeight="1" thickTop="1" x14ac:dyDescent="0.3">
      <c r="A7" s="22"/>
      <c r="B7" s="22"/>
      <c r="C7" s="21"/>
    </row>
    <row r="8" spans="1:7" ht="20.149999999999999" customHeight="1" x14ac:dyDescent="0.3">
      <c r="A8" s="23" t="s">
        <v>35</v>
      </c>
      <c r="B8" s="24"/>
      <c r="C8" s="21"/>
    </row>
    <row r="9" spans="1:7" ht="20.149999999999999" customHeight="1" x14ac:dyDescent="0.3">
      <c r="A9" s="21"/>
      <c r="B9" s="21"/>
      <c r="C9" s="21"/>
    </row>
    <row r="10" spans="1:7" ht="20.149999999999999" customHeight="1" x14ac:dyDescent="0.3">
      <c r="A10" s="25" t="s">
        <v>7</v>
      </c>
      <c r="B10" s="26"/>
      <c r="C10" s="21"/>
    </row>
    <row r="11" spans="1:7" ht="20.149999999999999" customHeight="1" x14ac:dyDescent="0.3">
      <c r="A11" s="25" t="s">
        <v>8</v>
      </c>
      <c r="B11" s="27">
        <v>66</v>
      </c>
      <c r="C11" s="21"/>
    </row>
    <row r="12" spans="1:7" ht="20.149999999999999" customHeight="1" x14ac:dyDescent="0.3">
      <c r="A12" s="25" t="s">
        <v>9</v>
      </c>
      <c r="B12" s="26"/>
      <c r="C12" s="21"/>
    </row>
    <row r="13" spans="1:7" ht="20.149999999999999" customHeight="1" x14ac:dyDescent="0.3">
      <c r="A13" s="25" t="s">
        <v>14</v>
      </c>
      <c r="B13" s="26"/>
      <c r="C13" s="21"/>
      <c r="G13" s="28"/>
    </row>
    <row r="14" spans="1:7" ht="20.149999999999999" customHeight="1" x14ac:dyDescent="0.3">
      <c r="A14" s="29" t="s">
        <v>1</v>
      </c>
      <c r="B14" s="30">
        <f>ROUND(SUM(B$13-B$10)/365.25, 2)</f>
        <v>0</v>
      </c>
      <c r="C14" s="21"/>
    </row>
    <row r="15" spans="1:7" ht="20.149999999999999" customHeight="1" x14ac:dyDescent="0.3">
      <c r="A15" s="29" t="s">
        <v>2</v>
      </c>
      <c r="B15" s="30">
        <f>SUM(B$14+1)</f>
        <v>1</v>
      </c>
      <c r="C15" s="21"/>
    </row>
    <row r="16" spans="1:7" ht="20.149999999999999" customHeight="1" x14ac:dyDescent="0.3">
      <c r="A16" s="29" t="s">
        <v>15</v>
      </c>
      <c r="B16" s="30">
        <f>DATEDIF(B$13,B$12,"d")</f>
        <v>0</v>
      </c>
      <c r="C16" s="21"/>
      <c r="D16" s="31"/>
    </row>
    <row r="17" spans="1:3" ht="20.149999999999999" customHeight="1" x14ac:dyDescent="0.3">
      <c r="A17" s="32" t="s">
        <v>16</v>
      </c>
      <c r="B17" s="56" t="e">
        <f>IF(B11=66,VLOOKUP(B14, 'Table 1 - NRA 66'!B$1:D$13,2,0),IF(B11=67,VLOOKUP(B14,'Table 2 - NRA 67'!B$1:D$14,2,0),VLOOKUP(B14,'Table 3 - NRA 68'!B$1:D$15,2,0)))</f>
        <v>#N/A</v>
      </c>
      <c r="C17" s="21"/>
    </row>
    <row r="18" spans="1:3" ht="20.149999999999999" customHeight="1" thickBot="1" x14ac:dyDescent="0.35">
      <c r="A18" s="33" t="s">
        <v>17</v>
      </c>
      <c r="B18" s="57" t="e">
        <f>IF(B11=66,VLOOKUP(B15,'Table 1 - NRA 66'!B$1:D$13,2,0),IF(B11=67,VLOOKUP(B15,'Table 2 - NRA 67'!B$1:D$14,2,0),VLOOKUP(B15,'Table 3 - NRA 68'!B$1:D$15,2,0)))</f>
        <v>#N/A</v>
      </c>
      <c r="C18" s="21"/>
    </row>
    <row r="19" spans="1:3" ht="20.149999999999999" customHeight="1" thickBot="1" x14ac:dyDescent="0.3">
      <c r="A19" s="34" t="s">
        <v>26</v>
      </c>
      <c r="B19" s="35" t="e">
        <f>SUM(B$17+(B$16/365*(B$18-B$17)))</f>
        <v>#N/A</v>
      </c>
      <c r="C19" s="36"/>
    </row>
    <row r="20" spans="1:3" ht="20.149999999999999" customHeight="1" x14ac:dyDescent="0.3">
      <c r="A20" s="37" t="s">
        <v>18</v>
      </c>
      <c r="B20" s="58" t="e">
        <f>IF(B11=66,VLOOKUP(B14,'Table 1 - NRA 66'!B$1:D$13,3,0),IF(B11=67,VLOOKUP(B14,'Table 2 - NRA 67'!B$1:D$14,3,0),VLOOKUP(B14,'Table 3 - NRA 68'!B$1:D$15,3,0)))</f>
        <v>#N/A</v>
      </c>
      <c r="C20" s="21"/>
    </row>
    <row r="21" spans="1:3" ht="20.149999999999999" customHeight="1" thickBot="1" x14ac:dyDescent="0.35">
      <c r="A21" s="33" t="s">
        <v>19</v>
      </c>
      <c r="B21" s="57" t="e">
        <f>IF(B11=66,VLOOKUP(B15,'Table 1 - NRA 66'!B$1:D$13,3,0),IF(B11=67,VLOOKUP(B15,'Table 2 - NRA 67'!B$1:D$14,3,0),VLOOKUP(B15,'Table 3 - NRA 68'!B$1:D$15,3,0)))</f>
        <v>#N/A</v>
      </c>
      <c r="C21" s="21"/>
    </row>
    <row r="22" spans="1:3" ht="20.149999999999999" customHeight="1" thickBot="1" x14ac:dyDescent="0.3">
      <c r="A22" s="38" t="s">
        <v>27</v>
      </c>
      <c r="B22" s="39" t="e">
        <f>SUM(B$20+(B$16/365*(B$21-B$20)))</f>
        <v>#N/A</v>
      </c>
      <c r="C22" s="36"/>
    </row>
    <row r="23" spans="1:3" s="41" customFormat="1" ht="20.149999999999999" customHeight="1" thickBot="1" x14ac:dyDescent="0.4">
      <c r="A23" s="83"/>
      <c r="B23" s="84"/>
      <c r="C23" s="40"/>
    </row>
    <row r="24" spans="1:3" s="41" customFormat="1" ht="20.149999999999999" customHeight="1" thickTop="1" x14ac:dyDescent="0.35">
      <c r="A24" s="42"/>
      <c r="B24" s="42"/>
      <c r="C24" s="40"/>
    </row>
    <row r="25" spans="1:3" s="41" customFormat="1" ht="20.149999999999999" customHeight="1" x14ac:dyDescent="0.35">
      <c r="A25" s="43" t="s">
        <v>33</v>
      </c>
      <c r="B25" s="44"/>
      <c r="C25" s="40"/>
    </row>
    <row r="26" spans="1:3" s="41" customFormat="1" ht="20.149999999999999" customHeight="1" x14ac:dyDescent="0.3">
      <c r="A26" s="45"/>
      <c r="B26" s="46"/>
      <c r="C26" s="47"/>
    </row>
    <row r="27" spans="1:3" ht="20.149999999999999" customHeight="1" x14ac:dyDescent="0.3">
      <c r="A27" s="25" t="s">
        <v>10</v>
      </c>
      <c r="B27" s="48"/>
      <c r="C27" s="21"/>
    </row>
    <row r="28" spans="1:3" ht="20.149999999999999" customHeight="1" x14ac:dyDescent="0.3">
      <c r="A28" s="25" t="s">
        <v>11</v>
      </c>
      <c r="B28" s="48"/>
      <c r="C28" s="21"/>
    </row>
    <row r="29" spans="1:3" s="49" customFormat="1" ht="20.149999999999999" customHeight="1" x14ac:dyDescent="0.3">
      <c r="A29" s="87"/>
      <c r="B29" s="88"/>
      <c r="C29" s="47"/>
    </row>
    <row r="30" spans="1:3" ht="20.149999999999999" customHeight="1" x14ac:dyDescent="0.3">
      <c r="A30" s="50" t="s">
        <v>12</v>
      </c>
      <c r="B30" s="51" t="e">
        <f>SUM(B$27*B$19)</f>
        <v>#N/A</v>
      </c>
      <c r="C30" s="21"/>
    </row>
    <row r="31" spans="1:3" ht="20.149999999999999" customHeight="1" x14ac:dyDescent="0.3">
      <c r="A31" s="50" t="s">
        <v>13</v>
      </c>
      <c r="B31" s="51" t="e">
        <f>SUM(B$28*B$22)</f>
        <v>#N/A</v>
      </c>
      <c r="C31" s="21"/>
    </row>
    <row r="32" spans="1:3" ht="20.149999999999999" customHeight="1" x14ac:dyDescent="0.35">
      <c r="A32" s="85"/>
      <c r="B32" s="86"/>
      <c r="C32" s="21"/>
    </row>
    <row r="33" spans="1:3" ht="20.149999999999999" customHeight="1" x14ac:dyDescent="0.3">
      <c r="A33" s="21"/>
      <c r="B33" s="52"/>
      <c r="C33" s="21"/>
    </row>
    <row r="34" spans="1:3" ht="20.149999999999999" customHeight="1" x14ac:dyDescent="0.3">
      <c r="A34" s="53"/>
      <c r="B34" s="54"/>
      <c r="C34" s="21"/>
    </row>
    <row r="35" spans="1:3" ht="20.149999999999999" customHeight="1" x14ac:dyDescent="0.3">
      <c r="A35" s="21"/>
      <c r="B35" s="55"/>
    </row>
    <row r="36" spans="1:3" ht="20.149999999999999" customHeight="1" x14ac:dyDescent="0.3">
      <c r="A36" s="21"/>
      <c r="B36" s="54"/>
    </row>
    <row r="37" spans="1:3" ht="20.149999999999999" customHeight="1" x14ac:dyDescent="0.3">
      <c r="A37" s="21"/>
      <c r="B37" s="54"/>
    </row>
    <row r="38" spans="1:3" ht="20.149999999999999" customHeight="1" x14ac:dyDescent="0.3">
      <c r="A38" s="21"/>
      <c r="B38" s="54"/>
    </row>
    <row r="39" spans="1:3" ht="20.149999999999999" customHeight="1" x14ac:dyDescent="0.3">
      <c r="A39" s="21"/>
      <c r="B39" s="54"/>
    </row>
  </sheetData>
  <sheetProtection insertColumns="0" deleteColumns="0" deleteRows="0" selectLockedCells="1"/>
  <mergeCells count="6">
    <mergeCell ref="A2:C2"/>
    <mergeCell ref="A4:C4"/>
    <mergeCell ref="A5:C5"/>
    <mergeCell ref="A23:B23"/>
    <mergeCell ref="A32:B32"/>
    <mergeCell ref="A29:B29"/>
  </mergeCells>
  <pageMargins left="0.7" right="0.7" top="0.75" bottom="0.75" header="0.3" footer="0.3"/>
  <pageSetup paperSize="9" orientation="portrait" r:id="rId1"/>
  <ignoredErrors>
    <ignoredError sqref="B22 B30:B31 B19 B14:B1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3"/>
  <sheetViews>
    <sheetView workbookViewId="0"/>
  </sheetViews>
  <sheetFormatPr defaultRowHeight="14.5" x14ac:dyDescent="0.35"/>
  <cols>
    <col min="1" max="1" width="11.7265625" customWidth="1"/>
    <col min="2" max="4" width="22.7265625" customWidth="1"/>
  </cols>
  <sheetData>
    <row r="1" spans="1:4" ht="27" x14ac:dyDescent="0.35">
      <c r="A1" s="5" t="s">
        <v>20</v>
      </c>
      <c r="B1" s="8" t="s">
        <v>0</v>
      </c>
      <c r="C1" s="9" t="s">
        <v>5</v>
      </c>
      <c r="D1" s="9" t="s">
        <v>6</v>
      </c>
    </row>
    <row r="2" spans="1:4" x14ac:dyDescent="0.35">
      <c r="A2" s="4">
        <v>66</v>
      </c>
      <c r="B2" s="3">
        <v>55</v>
      </c>
      <c r="C2" s="2">
        <v>0.69</v>
      </c>
      <c r="D2" s="2">
        <v>0.97</v>
      </c>
    </row>
    <row r="3" spans="1:4" x14ac:dyDescent="0.35">
      <c r="A3" s="4">
        <v>66</v>
      </c>
      <c r="B3" s="3">
        <v>56</v>
      </c>
      <c r="C3" s="2">
        <v>0.71</v>
      </c>
      <c r="D3" s="2">
        <v>0.97</v>
      </c>
    </row>
    <row r="4" spans="1:4" x14ac:dyDescent="0.35">
      <c r="A4" s="4">
        <v>66</v>
      </c>
      <c r="B4" s="3">
        <v>57</v>
      </c>
      <c r="C4" s="2">
        <v>0.73</v>
      </c>
      <c r="D4" s="2">
        <v>0.97</v>
      </c>
    </row>
    <row r="5" spans="1:4" x14ac:dyDescent="0.35">
      <c r="A5" s="4">
        <v>66</v>
      </c>
      <c r="B5" s="3">
        <v>58</v>
      </c>
      <c r="C5" s="2">
        <v>0.76</v>
      </c>
      <c r="D5" s="2">
        <v>0.98</v>
      </c>
    </row>
    <row r="6" spans="1:4" x14ac:dyDescent="0.35">
      <c r="A6" s="4">
        <v>66</v>
      </c>
      <c r="B6" s="3">
        <v>59</v>
      </c>
      <c r="C6" s="2">
        <v>0.78</v>
      </c>
      <c r="D6" s="2">
        <v>0.98</v>
      </c>
    </row>
    <row r="7" spans="1:4" x14ac:dyDescent="0.35">
      <c r="A7" s="4">
        <v>66</v>
      </c>
      <c r="B7" s="3">
        <v>60</v>
      </c>
      <c r="C7" s="2">
        <v>0.81</v>
      </c>
      <c r="D7" s="2">
        <v>0.98</v>
      </c>
    </row>
    <row r="8" spans="1:4" x14ac:dyDescent="0.35">
      <c r="A8" s="4">
        <v>66</v>
      </c>
      <c r="B8" s="3">
        <v>61</v>
      </c>
      <c r="C8" s="2">
        <v>0.84</v>
      </c>
      <c r="D8" s="2">
        <v>0.98</v>
      </c>
    </row>
    <row r="9" spans="1:4" x14ac:dyDescent="0.35">
      <c r="A9" s="4">
        <v>66</v>
      </c>
      <c r="B9" s="3">
        <v>62</v>
      </c>
      <c r="C9" s="2">
        <v>0.86</v>
      </c>
      <c r="D9" s="2">
        <v>0.99</v>
      </c>
    </row>
    <row r="10" spans="1:4" x14ac:dyDescent="0.35">
      <c r="A10" s="4">
        <v>66</v>
      </c>
      <c r="B10" s="3">
        <v>63</v>
      </c>
      <c r="C10" s="2">
        <v>0.9</v>
      </c>
      <c r="D10" s="2">
        <v>0.99</v>
      </c>
    </row>
    <row r="11" spans="1:4" x14ac:dyDescent="0.35">
      <c r="A11" s="4">
        <v>66</v>
      </c>
      <c r="B11" s="3">
        <v>64</v>
      </c>
      <c r="C11" s="2">
        <v>0.93</v>
      </c>
      <c r="D11" s="2">
        <v>0.99</v>
      </c>
    </row>
    <row r="12" spans="1:4" x14ac:dyDescent="0.35">
      <c r="A12" s="4">
        <v>66</v>
      </c>
      <c r="B12" s="3">
        <v>65</v>
      </c>
      <c r="C12" s="2">
        <v>0.96</v>
      </c>
      <c r="D12" s="2">
        <v>0.99</v>
      </c>
    </row>
    <row r="13" spans="1:4" x14ac:dyDescent="0.35">
      <c r="A13" s="4">
        <v>66</v>
      </c>
      <c r="B13" s="3">
        <v>66</v>
      </c>
      <c r="C13" s="2">
        <v>1</v>
      </c>
      <c r="D13" s="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4"/>
  <sheetViews>
    <sheetView workbookViewId="0"/>
  </sheetViews>
  <sheetFormatPr defaultRowHeight="14.5" x14ac:dyDescent="0.35"/>
  <cols>
    <col min="1" max="1" width="12.453125" customWidth="1"/>
    <col min="2" max="4" width="22.7265625" customWidth="1"/>
  </cols>
  <sheetData>
    <row r="1" spans="1:4" ht="27" x14ac:dyDescent="0.35">
      <c r="A1" s="6" t="s">
        <v>20</v>
      </c>
      <c r="B1" s="8" t="s">
        <v>0</v>
      </c>
      <c r="C1" s="9" t="s">
        <v>5</v>
      </c>
      <c r="D1" s="9" t="s">
        <v>6</v>
      </c>
    </row>
    <row r="2" spans="1:4" x14ac:dyDescent="0.35">
      <c r="A2" s="4">
        <v>67</v>
      </c>
      <c r="B2" s="3">
        <v>55</v>
      </c>
      <c r="C2" s="1">
        <v>0.67</v>
      </c>
      <c r="D2" s="1">
        <v>0.97</v>
      </c>
    </row>
    <row r="3" spans="1:4" x14ac:dyDescent="0.35">
      <c r="A3" s="4">
        <v>67</v>
      </c>
      <c r="B3" s="3">
        <v>56</v>
      </c>
      <c r="C3" s="1">
        <v>0.69</v>
      </c>
      <c r="D3" s="1">
        <v>0.97</v>
      </c>
    </row>
    <row r="4" spans="1:4" x14ac:dyDescent="0.35">
      <c r="A4" s="4">
        <v>67</v>
      </c>
      <c r="B4" s="3">
        <v>57</v>
      </c>
      <c r="C4" s="1">
        <v>0.71</v>
      </c>
      <c r="D4" s="1">
        <v>0.97</v>
      </c>
    </row>
    <row r="5" spans="1:4" x14ac:dyDescent="0.35">
      <c r="A5" s="4">
        <v>67</v>
      </c>
      <c r="B5" s="3">
        <v>58</v>
      </c>
      <c r="C5" s="1">
        <v>0.73</v>
      </c>
      <c r="D5" s="1">
        <v>0.97</v>
      </c>
    </row>
    <row r="6" spans="1:4" x14ac:dyDescent="0.35">
      <c r="A6" s="4">
        <v>67</v>
      </c>
      <c r="B6" s="3">
        <v>59</v>
      </c>
      <c r="C6" s="1">
        <v>0.75</v>
      </c>
      <c r="D6" s="1">
        <v>0.98</v>
      </c>
    </row>
    <row r="7" spans="1:4" x14ac:dyDescent="0.35">
      <c r="A7" s="4">
        <v>67</v>
      </c>
      <c r="B7" s="3">
        <v>60</v>
      </c>
      <c r="C7" s="1">
        <v>0.78</v>
      </c>
      <c r="D7" s="1">
        <v>0.98</v>
      </c>
    </row>
    <row r="8" spans="1:4" x14ac:dyDescent="0.35">
      <c r="A8" s="4">
        <v>67</v>
      </c>
      <c r="B8" s="3">
        <v>61</v>
      </c>
      <c r="C8" s="1">
        <v>0.8</v>
      </c>
      <c r="D8" s="1">
        <v>0.98</v>
      </c>
    </row>
    <row r="9" spans="1:4" x14ac:dyDescent="0.35">
      <c r="A9" s="4">
        <v>67</v>
      </c>
      <c r="B9" s="3">
        <v>62</v>
      </c>
      <c r="C9" s="1">
        <v>0.83</v>
      </c>
      <c r="D9" s="1">
        <v>0.98</v>
      </c>
    </row>
    <row r="10" spans="1:4" x14ac:dyDescent="0.35">
      <c r="A10" s="4">
        <v>67</v>
      </c>
      <c r="B10" s="3">
        <v>63</v>
      </c>
      <c r="C10" s="1">
        <v>0.86</v>
      </c>
      <c r="D10" s="1">
        <v>0.99</v>
      </c>
    </row>
    <row r="11" spans="1:4" x14ac:dyDescent="0.35">
      <c r="A11" s="4">
        <v>67</v>
      </c>
      <c r="B11" s="3">
        <v>64</v>
      </c>
      <c r="C11" s="1">
        <v>0.89</v>
      </c>
      <c r="D11" s="1">
        <v>0.99</v>
      </c>
    </row>
    <row r="12" spans="1:4" x14ac:dyDescent="0.35">
      <c r="A12" s="4">
        <v>67</v>
      </c>
      <c r="B12" s="3">
        <v>65</v>
      </c>
      <c r="C12" s="1">
        <v>0.93</v>
      </c>
      <c r="D12" s="1">
        <v>0.99</v>
      </c>
    </row>
    <row r="13" spans="1:4" x14ac:dyDescent="0.35">
      <c r="A13" s="4">
        <v>67</v>
      </c>
      <c r="B13" s="3">
        <v>66</v>
      </c>
      <c r="C13" s="1">
        <v>0.96</v>
      </c>
      <c r="D13" s="1">
        <v>0.99</v>
      </c>
    </row>
    <row r="14" spans="1:4" x14ac:dyDescent="0.35">
      <c r="A14" s="4">
        <v>67</v>
      </c>
      <c r="B14" s="3">
        <v>67</v>
      </c>
      <c r="C14" s="1">
        <v>1</v>
      </c>
      <c r="D14" s="1">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5"/>
  <sheetViews>
    <sheetView workbookViewId="0"/>
  </sheetViews>
  <sheetFormatPr defaultRowHeight="14.5" x14ac:dyDescent="0.35"/>
  <cols>
    <col min="1" max="1" width="12.54296875" customWidth="1"/>
    <col min="2" max="4" width="22.7265625" customWidth="1"/>
  </cols>
  <sheetData>
    <row r="1" spans="1:4" ht="27" x14ac:dyDescent="0.35">
      <c r="A1" s="7" t="s">
        <v>20</v>
      </c>
      <c r="B1" s="8" t="s">
        <v>0</v>
      </c>
      <c r="C1" s="9" t="s">
        <v>5</v>
      </c>
      <c r="D1" s="9" t="s">
        <v>6</v>
      </c>
    </row>
    <row r="2" spans="1:4" x14ac:dyDescent="0.35">
      <c r="A2" s="4">
        <v>68</v>
      </c>
      <c r="B2" s="3">
        <v>55</v>
      </c>
      <c r="C2" s="1">
        <v>0.64</v>
      </c>
      <c r="D2" s="1">
        <v>0.96</v>
      </c>
    </row>
    <row r="3" spans="1:4" x14ac:dyDescent="0.35">
      <c r="A3" s="4">
        <v>68</v>
      </c>
      <c r="B3" s="3">
        <v>56</v>
      </c>
      <c r="C3" s="1">
        <v>0.66</v>
      </c>
      <c r="D3" s="1">
        <v>0.97</v>
      </c>
    </row>
    <row r="4" spans="1:4" x14ac:dyDescent="0.35">
      <c r="A4" s="4">
        <v>68</v>
      </c>
      <c r="B4" s="3">
        <v>57</v>
      </c>
      <c r="C4" s="1">
        <v>0.68</v>
      </c>
      <c r="D4" s="1">
        <v>0.97</v>
      </c>
    </row>
    <row r="5" spans="1:4" x14ac:dyDescent="0.35">
      <c r="A5" s="4">
        <v>68</v>
      </c>
      <c r="B5" s="3">
        <v>58</v>
      </c>
      <c r="C5" s="1">
        <v>0.7</v>
      </c>
      <c r="D5" s="1">
        <v>0.97</v>
      </c>
    </row>
    <row r="6" spans="1:4" x14ac:dyDescent="0.35">
      <c r="A6" s="4">
        <v>68</v>
      </c>
      <c r="B6" s="3">
        <v>59</v>
      </c>
      <c r="C6" s="1">
        <v>0.72</v>
      </c>
      <c r="D6" s="1">
        <v>0.97</v>
      </c>
    </row>
    <row r="7" spans="1:4" x14ac:dyDescent="0.35">
      <c r="A7" s="4">
        <v>68</v>
      </c>
      <c r="B7" s="3">
        <v>60</v>
      </c>
      <c r="C7" s="1">
        <v>0.75</v>
      </c>
      <c r="D7" s="1">
        <v>0.98</v>
      </c>
    </row>
    <row r="8" spans="1:4" x14ac:dyDescent="0.35">
      <c r="A8" s="4">
        <v>68</v>
      </c>
      <c r="B8" s="3">
        <v>61</v>
      </c>
      <c r="C8" s="1">
        <v>0.77</v>
      </c>
      <c r="D8" s="1">
        <v>0.98</v>
      </c>
    </row>
    <row r="9" spans="1:4" x14ac:dyDescent="0.35">
      <c r="A9" s="4">
        <v>68</v>
      </c>
      <c r="B9" s="3">
        <v>62</v>
      </c>
      <c r="C9" s="1">
        <v>0.8</v>
      </c>
      <c r="D9" s="1">
        <v>0.98</v>
      </c>
    </row>
    <row r="10" spans="1:4" x14ac:dyDescent="0.35">
      <c r="A10" s="4">
        <v>68</v>
      </c>
      <c r="B10" s="3">
        <v>63</v>
      </c>
      <c r="C10" s="1">
        <v>0.83</v>
      </c>
      <c r="D10" s="1">
        <v>0.98</v>
      </c>
    </row>
    <row r="11" spans="1:4" x14ac:dyDescent="0.35">
      <c r="A11" s="4">
        <v>68</v>
      </c>
      <c r="B11" s="3">
        <v>64</v>
      </c>
      <c r="C11" s="1">
        <v>0.86</v>
      </c>
      <c r="D11" s="1">
        <v>0.99</v>
      </c>
    </row>
    <row r="12" spans="1:4" x14ac:dyDescent="0.35">
      <c r="A12" s="4">
        <v>68</v>
      </c>
      <c r="B12" s="3">
        <v>65</v>
      </c>
      <c r="C12" s="1">
        <v>0.89</v>
      </c>
      <c r="D12" s="1">
        <v>0.99</v>
      </c>
    </row>
    <row r="13" spans="1:4" x14ac:dyDescent="0.35">
      <c r="A13" s="4">
        <v>68</v>
      </c>
      <c r="B13" s="3">
        <v>66</v>
      </c>
      <c r="C13" s="1">
        <v>0.92</v>
      </c>
      <c r="D13" s="1">
        <v>0.99</v>
      </c>
    </row>
    <row r="14" spans="1:4" x14ac:dyDescent="0.35">
      <c r="A14" s="4">
        <v>68</v>
      </c>
      <c r="B14" s="3">
        <v>67</v>
      </c>
      <c r="C14" s="1">
        <v>0.96</v>
      </c>
      <c r="D14" s="1">
        <v>0.99</v>
      </c>
    </row>
    <row r="15" spans="1:4" x14ac:dyDescent="0.35">
      <c r="A15" s="4">
        <v>68</v>
      </c>
      <c r="B15" s="3">
        <v>68</v>
      </c>
      <c r="C15" s="1">
        <v>1</v>
      </c>
      <c r="D15" s="1">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olicyDirtyBag xmlns="microsoft.office.server.policy.changes">
  <Microsoft.Office.RecordsManagement.PolicyFeatures.Expiration op="Change"/>
</PolicyDirtyBag>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3.xml><?xml version="1.0" encoding="utf-8"?>
<ct:contentTypeSchema xmlns:ct="http://schemas.microsoft.com/office/2006/metadata/contentType" xmlns:ma="http://schemas.microsoft.com/office/2006/metadata/properties/metaAttributes" ct:_="" ma:_="" ma:contentTypeName="eDocument" ma:contentTypeID="0x0101000BC94875665D404BB1351B53C41FD2C0008B3C192B0594574680B21772862E5A7E" ma:contentTypeVersion="11" ma:contentTypeDescription="Create a new document for eDocs" ma:contentTypeScope="" ma:versionID="68cf7a6db5d6ed430a574bdc6c26363b">
  <xsd:schema xmlns:xsd="http://www.w3.org/2001/XMLSchema" xmlns:xs="http://www.w3.org/2001/XMLSchema" xmlns:p="http://schemas.microsoft.com/office/2006/metadata/properties" xmlns:ns1="http://schemas.microsoft.com/sharepoint/v3" xmlns:ns2="85924315-91a4-49fb-9d85-3d0570ea240f" xmlns:ns3="dc861b6b-5d3a-432d-ad99-86d69ed9a572" xmlns:ns4="http://schemas.microsoft.com/sharepoint/v4" targetNamespace="http://schemas.microsoft.com/office/2006/metadata/properties" ma:root="true" ma:fieldsID="1b25ebf1713625110e846dcb7730e893" ns1:_="" ns2:_="" ns3:_="" ns4:_="">
    <xsd:import namespace="http://schemas.microsoft.com/sharepoint/v3"/>
    <xsd:import namespace="85924315-91a4-49fb-9d85-3d0570ea240f"/>
    <xsd:import namespace="dc861b6b-5d3a-432d-ad99-86d69ed9a572"/>
    <xsd:import namespace="http://schemas.microsoft.com/sharepoint/v4"/>
    <xsd:element name="properties">
      <xsd:complexType>
        <xsd:sequence>
          <xsd:element name="documentManagement">
            <xsd:complexType>
              <xsd:all>
                <xsd:element ref="ns2:eDocs_DocumentTopicsTaxHTField0" minOccurs="0"/>
                <xsd:element ref="ns1:_vti_ItemDeclaredRecord" minOccurs="0"/>
                <xsd:element ref="ns1:_dlc_Exempt" minOccurs="0"/>
                <xsd:element ref="ns1:_dlc_ExpireDateSaved" minOccurs="0"/>
                <xsd:element ref="ns1:_dlc_ExpireDate" minOccurs="0"/>
                <xsd:element ref="ns3:TaxCatchAll" minOccurs="0"/>
                <xsd:element ref="ns2:eDocs_SeriesSubSeriesTaxHTField0" minOccurs="0"/>
                <xsd:element ref="ns2:eDocs_FileTopicsTaxHTField0" minOccurs="0"/>
                <xsd:element ref="ns1:eDocs_FileName" minOccurs="0"/>
                <xsd:element ref="ns2:eDocs_YearTaxHTField0" minOccurs="0"/>
                <xsd:element ref="ns1:eDocs_FileStatus"/>
                <xsd:element ref="ns1:eDocs_SecurityLevel" minOccurs="0"/>
                <xsd:element ref="ns4:IconOverlay"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0" nillable="true" ma:displayName="Declared Record" ma:hidden="true" ma:internalName="_vti_ItemDeclaredRecord" ma:readOnly="true">
      <xsd:simpleType>
        <xsd:restriction base="dms:DateTime"/>
      </xsd:simpleType>
    </xsd:element>
    <xsd:element name="_dlc_Exempt" ma:index="11" nillable="true" ma:displayName="Exempt from Policy" ma:hidden="true" ma:internalName="_dlc_Exempt" ma:readOnly="true">
      <xsd:simpleType>
        <xsd:restriction base="dms:Unknown"/>
      </xsd:simpleType>
    </xsd:element>
    <xsd:element name="_dlc_ExpireDateSaved" ma:index="12" nillable="true" ma:displayName="Original Expiration Date" ma:hidden="true" ma:internalName="_dlc_ExpireDateSaved" ma:readOnly="true">
      <xsd:simpleType>
        <xsd:restriction base="dms:DateTime"/>
      </xsd:simpleType>
    </xsd:element>
    <xsd:element name="_dlc_ExpireDate" ma:index="13" nillable="true" ma:displayName="Expiration Date" ma:hidden="true" ma:internalName="_dlc_ExpireDate" ma:readOnly="true">
      <xsd:simpleType>
        <xsd:restriction base="dms:DateTime"/>
      </xsd:simpleType>
    </xsd:element>
    <xsd:element name="eDocs_FileName" ma:index="19" nillable="true" ma:displayName="File Name" ma:default="0" ma:description="File Number" ma:indexed="true" ma:internalName="eDocs_FileName">
      <xsd:simpleType>
        <xsd:restriction base="dms:Text">
          <xsd:maxLength value="20"/>
        </xsd:restriction>
      </xsd:simpleType>
    </xsd:element>
    <xsd:element name="eDocs_FileStatus" ma:index="22" ma:displayName="Status" ma:default="Live" ma:description="Current Status of the File. This is set to Live, Archived or sent to National Archives" ma:format="Dropdown" ma:internalName="eDocs_FileStatus">
      <xsd:simpleType>
        <xsd:restriction base="dms:Choice">
          <xsd:enumeration value="Live"/>
          <xsd:enumeration value="Archived"/>
          <xsd:enumeration value="Cancelled"/>
          <xsd:enumeration value="Sent to National Archives"/>
        </xsd:restriction>
      </xsd:simpleType>
    </xsd:element>
    <xsd:element name="eDocs_SecurityLevel" ma:index="23" nillable="true" ma:displayName="Security Level" ma:default="Unclassified" ma:description="Security Level" ma:format="Dropdown" ma:internalName="eDocs_SecurityLevel">
      <xsd:simpleType>
        <xsd:restriction base="dms:Choice">
          <xsd:enumeration value="Secret"/>
          <xsd:enumeration value="Restricted"/>
          <xsd:enumeration value="Unclassified"/>
        </xsd:restriction>
      </xsd:simpleType>
    </xsd:element>
    <xsd:element name="_vti_ItemHoldRecordStatus" ma:index="2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924315-91a4-49fb-9d85-3d0570ea240f" elementFormDefault="qualified">
    <xsd:import namespace="http://schemas.microsoft.com/office/2006/documentManagement/types"/>
    <xsd:import namespace="http://schemas.microsoft.com/office/infopath/2007/PartnerControls"/>
    <xsd:element name="eDocs_DocumentTopicsTaxHTField0" ma:index="9" nillable="true" ma:taxonomy="true" ma:internalName="eDocs_DocumentTopicsTaxHTField0" ma:taxonomyFieldName="eDocs_DocumentTopics" ma:displayName="Document Topics" ma:default="" ma:fieldId="{fbaa881f-c4ae-443f-9fda-fbdd527793df}" ma:taxonomyMulti="true" ma:sspId="a884c329-9700-4098-a486-1886abab1910" ma:termSetId="d2be7331-615d-4de0-81f8-3af66a042f43" ma:anchorId="00000000-0000-0000-0000-000000000000" ma:open="false" ma:isKeyword="false">
      <xsd:complexType>
        <xsd:sequence>
          <xsd:element ref="pc:Terms" minOccurs="0" maxOccurs="1"/>
        </xsd:sequence>
      </xsd:complexType>
    </xsd:element>
    <xsd:element name="eDocs_SeriesSubSeriesTaxHTField0" ma:index="15" nillable="true" ma:taxonomy="true" ma:internalName="eDocs_SeriesSubSeriesTaxHTField0" ma:taxonomyFieldName="eDocs_SeriesSubSeries" ma:displayName="Sub Series" ma:fieldId="{11f8bb48-43d6-459a-8b80-9123185593c7}" ma:sspId="a884c329-9700-4098-a486-1886abab1910" ma:termSetId="584d92f5-f104-4db4-9eaa-0d5facccda66" ma:anchorId="00000000-0000-0000-0000-000000000000" ma:open="false" ma:isKeyword="false">
      <xsd:complexType>
        <xsd:sequence>
          <xsd:element ref="pc:Terms" minOccurs="0" maxOccurs="1"/>
        </xsd:sequence>
      </xsd:complexType>
    </xsd:element>
    <xsd:element name="eDocs_FileTopicsTaxHTField0" ma:index="17" nillable="true" ma:taxonomy="true" ma:internalName="eDocs_FileTopicsTaxHTField0" ma:taxonomyFieldName="eDocs_FileTopics" ma:displayName="File Topics" ma:default="" ma:fieldId="{602c691f-3efa-402d-ab5c-baa8c240a9e7}" ma:taxonomyMulti="true" ma:sspId="a884c329-9700-4098-a486-1886abab1910" ma:termSetId="d2be7331-615d-4de0-81f8-3af66a042f43" ma:anchorId="00000000-0000-0000-0000-000000000000" ma:open="false" ma:isKeyword="false">
      <xsd:complexType>
        <xsd:sequence>
          <xsd:element ref="pc:Terms" minOccurs="0" maxOccurs="1"/>
        </xsd:sequence>
      </xsd:complexType>
    </xsd:element>
    <xsd:element name="eDocs_YearTaxHTField0" ma:index="20" nillable="true" ma:taxonomy="true" ma:internalName="eDocs_YearTaxHTField0" ma:taxonomyFieldName="eDocs_Year" ma:displayName="Year" ma:indexed="true" ma:fieldId="{7b1b8a72-8553-41e1-8dd7-5ce464e281f2}" ma:sspId="a884c329-9700-4098-a486-1886abab1910" ma:termSetId="6b2a013c-fe8b-4805-9242-a33f2487bec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c861b6b-5d3a-432d-ad99-86d69ed9a57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99b7eeb-fdad-4a3a-ad40-33958c8c3a92}" ma:internalName="TaxCatchAll" ma:showField="CatchAllData" ma:web="dc861b6b-5d3a-432d-ad99-86d69ed9a5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Docs_FileStatus xmlns="http://schemas.microsoft.com/sharepoint/v3">Live</eDocs_FileStatus>
    <eDocs_SecurityLevel xmlns="http://schemas.microsoft.com/sharepoint/v3">Unclassified</eDocs_SecurityLevel>
    <IconOverlay xmlns="http://schemas.microsoft.com/sharepoint/v4" xsi:nil="true"/>
    <eDocs_YearTaxHTField0 xmlns="85924315-91a4-49fb-9d85-3d0570ea240f">
      <Terms xmlns="http://schemas.microsoft.com/office/infopath/2007/PartnerControls">
        <TermInfo xmlns="http://schemas.microsoft.com/office/infopath/2007/PartnerControls">
          <TermName xmlns="http://schemas.microsoft.com/office/infopath/2007/PartnerControls">2016</TermName>
          <TermId xmlns="http://schemas.microsoft.com/office/infopath/2007/PartnerControls">290abb38-182b-47f5-ab57-7f33b46e6252</TermId>
        </TermInfo>
      </Terms>
    </eDocs_YearTaxHTField0>
    <TaxCatchAll xmlns="dc861b6b-5d3a-432d-ad99-86d69ed9a572">
      <Value>6</Value>
      <Value>18</Value>
      <Value>1</Value>
    </TaxCatchAll>
    <eDocs_SeriesSubSeriesTaxHTField0 xmlns="85924315-91a4-49fb-9d85-3d0570ea240f">
      <Terms xmlns="http://schemas.microsoft.com/office/infopath/2007/PartnerControls">
        <TermInfo xmlns="http://schemas.microsoft.com/office/infopath/2007/PartnerControls">
          <TermName xmlns="http://schemas.microsoft.com/office/infopath/2007/PartnerControls">118</TermName>
          <TermId xmlns="http://schemas.microsoft.com/office/infopath/2007/PartnerControls">04ac385e-727d-4436-b5d2-d2dc607c9794</TermId>
        </TermInfo>
      </Terms>
    </eDocs_SeriesSubSeriesTaxHTField0>
    <eDocs_FileTopicsTaxHTField0 xmlns="85924315-91a4-49fb-9d85-3d0570ea240f">
      <Terms xmlns="http://schemas.microsoft.com/office/infopath/2007/PartnerControls">
        <TermInfo xmlns="http://schemas.microsoft.com/office/infopath/2007/PartnerControls">
          <TermName xmlns="http://schemas.microsoft.com/office/infopath/2007/PartnerControls">Single Scheme</TermName>
          <TermId xmlns="http://schemas.microsoft.com/office/infopath/2007/PartnerControls">dca71319-bcbb-441b-a8d4-b55b14b60a9f</TermId>
        </TermInfo>
      </Terms>
    </eDocs_FileTopicsTaxHTField0>
    <eDocs_DocumentTopicsTaxHTField0 xmlns="85924315-91a4-49fb-9d85-3d0570ea240f">
      <Terms xmlns="http://schemas.microsoft.com/office/infopath/2007/PartnerControls"/>
    </eDocs_DocumentTopicsTaxHTField0>
    <eDocs_FileName xmlns="http://schemas.microsoft.com/sharepoint/v3">DPE118-007-2016</eDocs_FileName>
    <_dlc_ExpireDateSaved xmlns="http://schemas.microsoft.com/sharepoint/v3" xsi:nil="true"/>
    <_dlc_ExpireDate xmlns="http://schemas.microsoft.com/sharepoint/v3">2021-03-23T16:19:44+00:00</_dlc_ExpireDat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p:Policy xmlns:p="office.server.policy" id="" local="true">
  <p:Name>eDocument</p:Name>
  <p:Description/>
  <p:Statement/>
  <p:PolicyItems>
    <p:PolicyItem featureId="Microsoft.Office.RecordsManagement.PolicyFeatures.Expiration" staticId="0x0101000BC94875665D404BB1351B53C41FD2C0|151133126" UniqueId="e5b486ac-7790-433a-ba1f-5de012621dcc">
      <p:Name>Retention</p:Name>
      <p:Description>Automatic scheduling of content for processing, and performing a retention action on content that has reached its due date.</p:Description>
      <p:CustomData>
        <Schedules nextStageId="3" default="false">
          <Schedule type="Default">
            <stages>
              <data stageId="1">
                <formula id="Microsoft.Office.RecordsManagement.PolicyFeatures.Expiration.Formula.BuiltIn">
                  <number>3</number>
                  <property>Modified</property>
                  <period>months</period>
                </formula>
                <action type="action" id="Microsoft.Office.RecordsManagement.PolicyFeatures.Expiration.Action.DeletePreviousVersions"/>
              </data>
            </stages>
          </Schedule>
          <Schedule type="Record">
            <stages>
              <data stageId="2">
                <formula id="Microsoft.Office.RecordsManagement.PolicyFeatures.Expiration.Formula.BuiltIn">
                  <number>3</number>
                  <property>Modified</property>
                  <propertyId>8c06beca-0777-48f7-91c7-6da68bc07b69</propertyId>
                  <period>months</period>
                </formula>
                <action type="action" id="Microsoft.Office.RecordsManagement.PolicyFeatures.Expiration.Action.DeletePreviousVersions"/>
              </data>
            </stages>
          </Schedule>
        </Schedules>
      </p:CustomData>
    </p:PolicyItem>
  </p:PolicyItems>
</p:Policy>
</file>

<file path=customXml/itemProps1.xml><?xml version="1.0" encoding="utf-8"?>
<ds:datastoreItem xmlns:ds="http://schemas.openxmlformats.org/officeDocument/2006/customXml" ds:itemID="{54B961BB-E6E6-4861-BD94-D7B2EB8D8ED5}">
  <ds:schemaRefs>
    <ds:schemaRef ds:uri="microsoft.office.server.policy.changes"/>
  </ds:schemaRefs>
</ds:datastoreItem>
</file>

<file path=customXml/itemProps2.xml><?xml version="1.0" encoding="utf-8"?>
<ds:datastoreItem xmlns:ds="http://schemas.openxmlformats.org/officeDocument/2006/customXml" ds:itemID="{6DFDF616-63E6-4E61-A76C-E6D455E92ABB}">
  <ds:schemaRefs>
    <ds:schemaRef ds:uri="http://schemas.microsoft.com/sharepoint/events"/>
  </ds:schemaRefs>
</ds:datastoreItem>
</file>

<file path=customXml/itemProps3.xml><?xml version="1.0" encoding="utf-8"?>
<ds:datastoreItem xmlns:ds="http://schemas.openxmlformats.org/officeDocument/2006/customXml" ds:itemID="{7984AC59-2D32-4BCB-84A6-9DF462D53B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5924315-91a4-49fb-9d85-3d0570ea240f"/>
    <ds:schemaRef ds:uri="dc861b6b-5d3a-432d-ad99-86d69ed9a57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78588C6-2F7F-4B90-9C20-4B6D1A9372FD}">
  <ds:schemaRefs>
    <ds:schemaRef ds:uri="http://schemas.openxmlformats.org/package/2006/metadata/core-properties"/>
    <ds:schemaRef ds:uri="http://purl.org/dc/elements/1.1/"/>
    <ds:schemaRef ds:uri="http://schemas.microsoft.com/office/2006/metadata/properties"/>
    <ds:schemaRef ds:uri="dc861b6b-5d3a-432d-ad99-86d69ed9a572"/>
    <ds:schemaRef ds:uri="http://schemas.microsoft.com/sharepoint/v3"/>
    <ds:schemaRef ds:uri="http://purl.org/dc/terms/"/>
    <ds:schemaRef ds:uri="http://schemas.microsoft.com/office/2006/documentManagement/types"/>
    <ds:schemaRef ds:uri="http://www.w3.org/XML/1998/namespace"/>
    <ds:schemaRef ds:uri="http://schemas.microsoft.com/office/infopath/2007/PartnerControls"/>
    <ds:schemaRef ds:uri="http://schemas.microsoft.com/sharepoint/v4"/>
    <ds:schemaRef ds:uri="85924315-91a4-49fb-9d85-3d0570ea240f"/>
    <ds:schemaRef ds:uri="http://purl.org/dc/dcmitype/"/>
  </ds:schemaRefs>
</ds:datastoreItem>
</file>

<file path=customXml/itemProps5.xml><?xml version="1.0" encoding="utf-8"?>
<ds:datastoreItem xmlns:ds="http://schemas.openxmlformats.org/officeDocument/2006/customXml" ds:itemID="{8FACC68F-F3AF-4C5B-9CE5-6CCA2C76CA4B}">
  <ds:schemaRefs>
    <ds:schemaRef ds:uri="http://schemas.microsoft.com/sharepoint/v3/contenttype/forms"/>
  </ds:schemaRefs>
</ds:datastoreItem>
</file>

<file path=customXml/itemProps6.xml><?xml version="1.0" encoding="utf-8"?>
<ds:datastoreItem xmlns:ds="http://schemas.openxmlformats.org/officeDocument/2006/customXml" ds:itemID="{7956D4EF-277D-42B0-A949-D02CA94F927B}">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Administrator's Guidance Notes</vt:lpstr>
      <vt:lpstr>CNER Calculation Tool</vt:lpstr>
      <vt:lpstr>Table 1 - NRA 66</vt:lpstr>
      <vt:lpstr>Table 2 - NRA 67</vt:lpstr>
      <vt:lpstr>Table 3 - NRA 68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Carty Fergal</dc:creator>
  <cp:lastModifiedBy>Fergal Carty</cp:lastModifiedBy>
  <cp:lastPrinted>2018-01-09T12:50:19Z</cp:lastPrinted>
  <dcterms:created xsi:type="dcterms:W3CDTF">2017-10-03T15:15:07Z</dcterms:created>
  <dcterms:modified xsi:type="dcterms:W3CDTF">2021-01-12T10:55:35Z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0x0101000BC94875665D404BB1351B53C41FD2C0008B3C192B0594574680B21772862E5A7E</vt:lpwstr>
  </property>
  <property fmtid="{D5CDD505-2E9C-101B-9397-08002B2CF9AE}" pid="3" name="eDocs_FileTopics">
    <vt:lpwstr>6;#Single Scheme|dca71319-bcbb-441b-a8d4-b55b14b60a9f</vt:lpwstr>
  </property>
  <property fmtid="{D5CDD505-2E9C-101B-9397-08002B2CF9AE}" pid="4" name="eDocs_DocumentTopics">
    <vt:lpwstr/>
  </property>
  <property fmtid="{D5CDD505-2E9C-101B-9397-08002B2CF9AE}" pid="5" name="eDocs_Year">
    <vt:lpwstr>18;#2016|290abb38-182b-47f5-ab57-7f33b46e6252</vt:lpwstr>
  </property>
  <property fmtid="{D5CDD505-2E9C-101B-9397-08002B2CF9AE}" pid="6" name="eDocs_SeriesSubSeries">
    <vt:lpwstr>1;#118|04ac385e-727d-4436-b5d2-d2dc607c9794</vt:lpwstr>
  </property>
  <property fmtid="{D5CDD505-2E9C-101B-9397-08002B2CF9AE}" pid="7" name="_dlc_policyId">
    <vt:lpwstr>0x0101000BC94875665D404BB1351B53C41FD2C0|151133126</vt:lpwstr>
  </property>
  <property fmtid="{D5CDD505-2E9C-101B-9397-08002B2CF9AE}" pid="8" name="ItemRetentionFormula">
    <vt:lpwstr>&lt;formula id="Microsoft.Office.RecordsManagement.PolicyFeatures.Expiration.Formula.BuiltIn"&gt;&lt;number&gt;3&lt;/number&gt;&lt;property&gt;Modified&lt;/property&gt;&lt;period&gt;months&lt;/period&gt;&lt;/formula&gt;</vt:lpwstr>
  </property>
</Properties>
</file>